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lgwfl002\各所属共有2\1企画総務部\財政課\藤瀬PC\照会・通知（県）\（※R6年度決算まで）財政状況資料集\R6年度決算分\01_1回目公開分\07-2_【県市町村課へ】修正回答\"/>
    </mc:Choice>
  </mc:AlternateContent>
  <bookViews>
    <workbookView xWindow="0" yWindow="0" windowWidth="28800" windowHeight="12210" firstSheet="1"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<sst xmlns="http://schemas.openxmlformats.org/spreadsheetml/2006/main" count="1109" uniqueCount="562">
  <si>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</si>
  <si>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</si>
  <si>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</si>
  <si>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</si>
  <si>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</si>
  <si>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</si>
  <si>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</si>
  <si>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</si>
  <si>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</si>
  <si>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</si>
  <si>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</si>
  <si>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</si>
  <si>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</si>
  <si>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</si>
  <si>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</si>
  <si>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</si>
  <si>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</si>
  <si>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</si>
  <si>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</si>
  <si>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</si>
  <si>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</si>
  <si>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</si>
  <si>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</si>
  <si>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</si>
  <si>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</si>
  <si>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</si>
  <si>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</si>
  <si>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</si>
  <si>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</si>
  <si>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</si>
  <si>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</si>
  <si>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</si>
  <si>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</si>
  <si>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</si>
  <si>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</si>
  <si>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</si>
  <si>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</si>
  <si>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</si>
  <si>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</si>
  <si>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</si>
  <si>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</si>
  <si>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</si>
  <si>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</si>
  <si>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</si>
  <si>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</si>
  <si>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</si>
  <si>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</si>
  <si>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</si>
  <si>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</si>
  <si>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</si>
  <si>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</si>
  <si>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</si>
  <si>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</si>
  <si>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</si>
  <si>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</si>
  <si>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</si>
  <si>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</si>
  <si>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</si>
  <si>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</si>
  <si>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</si>
  <si>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</si>
  <si>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</si>
  <si>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</si>
  <si>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</si>
  <si>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</si>
  <si>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</si>
  <si>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</si>
  <si>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</si>
  <si>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</si>
  <si>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</si>
  <si>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</si>
  <si>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</si>
  <si>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</si>
  <si>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</si>
  <si>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</si>
  <si>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</si>
  <si>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</si>
  <si>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</si>
  <si>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</si>
  <si>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</si>
  <si>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</si>
  <si>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</si>
  <si>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</si>
  <si>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</si>
  <si>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</si>
  <si>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</si>
  <si>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</si>
  <si>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</si>
  <si>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</si>
  <si>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</si>
  <si>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</si>
  <si>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</si>
  <si>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</si>
  <si>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</si>
  <si>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鳴門市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</si>
  <si>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</si>
  <si>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</si>
  <si>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</si>
  <si>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</si>
  <si>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</si>
  <si>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</si>
  <si>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</si>
  <si>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</si>
  <si>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</si>
  <si>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</si>
  <si>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</si>
  <si>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</si>
  <si>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</si>
  <si>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</si>
  <si>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</si>
  <si>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</si>
  <si>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</si>
  <si>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</si>
  <si>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</si>
  <si>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</si>
  <si>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</si>
  <si>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</si>
  <si>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</si>
  <si>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</si>
  <si>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</si>
  <si>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</si>
  <si>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</si>
  <si>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</si>
  <si>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</si>
  <si>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</si>
  <si>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</si>
  <si>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</si>
  <si>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</si>
  <si>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</si>
  <si>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</si>
  <si>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</si>
  <si>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</si>
  <si>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</si>
  <si>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</si>
  <si>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</si>
  <si>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</si>
  <si>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</si>
  <si>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</si>
  <si>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</si>
  <si>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</si>
  <si>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</si>
  <si>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</si>
  <si>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</si>
  <si>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</si>
  <si>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</si>
  <si>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</si>
  <si>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</si>
  <si>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</si>
  <si>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</si>
  <si>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</si>
  <si>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</si>
  <si>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</si>
  <si>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</si>
  <si>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</si>
  <si>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</si>
  <si>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</si>
  <si>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</si>
  <si>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</si>
  <si>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</si>
  <si>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</si>
  <si>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</si>
  <si>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</si>
  <si>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</si>
  <si>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</si>
  <si>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</si>
  <si>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</si>
  <si>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</si>
  <si>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</si>
  <si>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</si>
  <si>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</si>
  <si>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</si>
  <si>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</si>
  <si>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</si>
  <si>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</si>
  <si>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</si>
  <si>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</si>
  <si>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</si>
  <si>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</si>
  <si>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</si>
  <si>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</si>
  <si>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</si>
  <si>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</si>
  <si>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</si>
  <si>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</si>
  <si>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</si>
  <si>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</si>
  <si>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</si>
  <si>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</si>
  <si>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</si>
  <si>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</si>
  <si>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</si>
  <si>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</si>
  <si>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</si>
  <si>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</si>
  <si>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</si>
  <si>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</si>
  <si>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</si>
  <si>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</si>
  <si>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</si>
  <si>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</si>
  <si>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</si>
  <si>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</si>
  <si>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</si>
  <si>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徳島県鳴門市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</si>
  <si>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</si>
  <si>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</si>
  <si>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</si>
  <si>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</si>
  <si>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</si>
  <si>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</si>
  <si>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</si>
  <si>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</si>
  <si>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</si>
  <si>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</si>
  <si>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</si>
  <si>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</si>
  <si>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</si>
  <si>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</si>
  <si>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</si>
  <si>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</si>
  <si>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</si>
  <si>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</si>
  <si>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</si>
  <si>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</si>
  <si>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</si>
  <si>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</si>
  <si>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</si>
  <si>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</si>
  <si>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</si>
  <si>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</si>
  <si>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</si>
  <si>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</si>
  <si>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</si>
  <si>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</si>
  <si>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</si>
  <si>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</si>
  <si>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</si>
  <si>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</si>
  <si>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</si>
  <si>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</si>
  <si>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</si>
  <si>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</si>
  <si>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</si>
  <si>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</si>
  <si>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</si>
  <si>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</si>
  <si>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</si>
  <si>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</si>
  <si>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</si>
  <si>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</si>
  <si>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</si>
  <si>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</si>
  <si>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</si>
  <si>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</si>
  <si>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</si>
  <si>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</si>
  <si>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</si>
  <si>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</si>
  <si>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</si>
  <si>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</si>
  <si>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</si>
  <si>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</si>
  <si>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</si>
  <si>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</si>
  <si>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</si>
  <si>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</si>
  <si>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</si>
  <si>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</si>
  <si>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</si>
  <si>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</si>
  <si>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</si>
  <si>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</si>
  <si>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</si>
  <si>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</si>
  <si>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</si>
  <si>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</si>
  <si>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</si>
  <si>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</si>
  <si>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</si>
  <si>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</si>
  <si>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</si>
  <si>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</si>
  <si>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</si>
  <si>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</si>
  <si>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</si>
  <si>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</si>
  <si>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</si>
  <si>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</si>
  <si>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</si>
  <si>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</si>
  <si>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</si>
  <si>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</si>
  <si>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</si>
  <si>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</si>
  <si>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</si>
  <si>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</si>
  <si>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</si>
  <si>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</si>
  <si>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</si>
  <si>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</si>
  <si>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</si>
  <si>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</si>
  <si>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</si>
  <si>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</si>
  <si>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</si>
  <si>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</si>
  <si>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</si>
  <si>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</si>
  <si>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</si>
  <si>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</si>
  <si>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</si>
  <si>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</si>
  <si>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</si>
  <si>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</si>
  <si>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</si>
  <si>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</si>
  <si>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</si>
  <si>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</si>
  <si>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</si>
  <si>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</si>
  <si>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</si>
  <si>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</si>
  <si>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</si>
  <si>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</si>
  <si>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</si>
  <si>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</si>
  <si>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</si>
  <si>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</si>
  <si>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</si>
  <si>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</si>
  <si>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</si>
  <si>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</si>
  <si>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</si>
  <si>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</si>
  <si>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</si>
  <si>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</si>
  <si>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</si>
  <si>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</si>
  <si>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</si>
  <si>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</si>
  <si>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</si>
  <si>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</si>
  <si>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</si>
  <si>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</si>
  <si>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</si>
  <si>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</si>
  <si>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</si>
  <si>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</si>
  <si>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</si>
  <si>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</si>
  <si>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</si>
  <si>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</si>
  <si>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</si>
  <si>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</si>
  <si>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徳島県鳴門市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</si>
  <si>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</si>
  <si>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</si>
  <si>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</si>
  <si>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</si>
  <si>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</si>
  <si>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</si>
  <si>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</si>
  <si>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</si>
  <si>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</si>
  <si>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</si>
  <si>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</si>
  <si>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</si>
  <si>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</si>
  <si>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</si>
  <si>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</si>
  <si>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</si>
  <si>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</si>
  <si>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</si>
  <si>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</si>
  <si>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</si>
  <si>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鳴門市光熱水費等支出特別会計</t>
    <phoneticPr fontId="5"/>
  </si>
  <si>
    <t>鳴門市給与費等管理特別会計</t>
    <phoneticPr fontId="5"/>
  </si>
  <si>
    <t>鳴門市公債費管理特別会計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</si>
  <si>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</si>
  <si>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</si>
  <si>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</si>
  <si>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</si>
  <si>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</si>
  <si>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</si>
  <si>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</si>
  <si>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</si>
  <si>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</si>
  <si>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</si>
  <si>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</si>
  <si>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</si>
  <si>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</si>
  <si>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鳴門市国民健康保険事業特別会計</t>
    <phoneticPr fontId="5"/>
  </si>
  <si>
    <t>鳴門市後期高齢者医療特別会計</t>
    <phoneticPr fontId="5"/>
  </si>
  <si>
    <t>鳴門市介護保険事業特別会計</t>
    <phoneticPr fontId="5"/>
  </si>
  <si>
    <t>鳴門市水道事業会計</t>
    <phoneticPr fontId="5"/>
  </si>
  <si>
    <t>法適用企業</t>
    <phoneticPr fontId="5"/>
  </si>
  <si>
    <t>鳴門市下水道事業会計</t>
    <phoneticPr fontId="5"/>
  </si>
  <si>
    <t>鳴門市モーターボート競走事業会計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</si>
  <si>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</si>
  <si>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</si>
  <si>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</si>
  <si>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</si>
  <si>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</si>
  <si>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</si>
  <si>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</si>
  <si>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</si>
  <si>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</si>
  <si>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</si>
  <si>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</si>
  <si>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</si>
  <si>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</si>
  <si>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</si>
  <si>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</si>
  <si>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</si>
  <si>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</si>
  <si>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</si>
  <si>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</si>
  <si>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</si>
  <si>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</si>
  <si>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</si>
  <si>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</si>
  <si>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</si>
  <si>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</si>
  <si>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</si>
  <si>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</si>
  <si>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</si>
  <si>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</si>
  <si>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</si>
  <si>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</si>
  <si>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</si>
  <si>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</si>
  <si>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</si>
  <si>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</si>
  <si>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</si>
  <si>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</si>
  <si>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</si>
  <si>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</si>
  <si>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</si>
  <si>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</si>
  <si>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</si>
  <si>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</si>
  <si>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</si>
  <si>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</si>
  <si>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</si>
  <si>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</si>
  <si>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</si>
  <si>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</si>
  <si>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</si>
  <si>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</si>
  <si>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</si>
  <si>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</si>
  <si>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</si>
  <si>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</si>
  <si>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</si>
  <si>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</si>
  <si>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</si>
  <si>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</si>
  <si>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</si>
  <si>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</si>
  <si>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</si>
  <si>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</si>
  <si>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</si>
  <si>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</si>
  <si>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</si>
  <si>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</si>
  <si>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</si>
  <si>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</si>
  <si>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</si>
  <si>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</si>
  <si>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</si>
  <si>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</si>
  <si>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</si>
  <si>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</si>
  <si>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</si>
  <si>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</si>
  <si>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</si>
  <si>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</si>
  <si>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</si>
  <si>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</si>
  <si>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</si>
  <si>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</si>
  <si>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</si>
  <si>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</si>
  <si>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</si>
  <si>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</si>
  <si>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</si>
  <si>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</si>
  <si>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</si>
  <si>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</si>
  <si>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</si>
  <si>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</si>
  <si>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</si>
  <si>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</si>
  <si>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</si>
  <si>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</si>
  <si>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</si>
  <si>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</si>
  <si>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</si>
  <si>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</si>
  <si>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</si>
  <si>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</si>
  <si>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</si>
  <si>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</si>
  <si>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</si>
  <si>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</si>
  <si>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</si>
  <si>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</si>
  <si>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</si>
  <si>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</si>
  <si>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</si>
  <si>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</si>
  <si>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</si>
  <si>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</si>
  <si>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</si>
  <si>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</si>
  <si>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</si>
  <si>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</si>
  <si>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</si>
  <si>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</si>
  <si>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</si>
  <si>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</si>
  <si>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</si>
  <si>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</si>
  <si>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</si>
  <si>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</si>
  <si>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</si>
  <si>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</si>
  <si>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</si>
  <si>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</si>
  <si>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</si>
  <si>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</si>
  <si>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</si>
  <si>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</si>
  <si>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1.31</t>
  </si>
  <si>
    <t>▲ 5.23</t>
  </si>
  <si>
    <t>鳴門市モーターボート競走事業会計</t>
  </si>
  <si>
    <t>鳴門市水道事業会計</t>
  </si>
  <si>
    <t>一般会計</t>
  </si>
  <si>
    <t>鳴門市介護保険事業特別会計</t>
  </si>
  <si>
    <t>鳴門市下水道事業会計</t>
  </si>
  <si>
    <t>鳴門市国民健康保険事業特別会計</t>
  </si>
  <si>
    <t>鳴門市後期高齢者医療特別会計</t>
  </si>
  <si>
    <t>鳴門市光熱水費等支出特別会計</t>
  </si>
  <si>
    <t>その他会計（赤字）</t>
  </si>
  <si>
    <t>その他会計（黒字）</t>
  </si>
  <si>
    <t>R02</t>
    <phoneticPr fontId="5"/>
  </si>
  <si>
    <t>R03</t>
    <phoneticPr fontId="5"/>
  </si>
  <si>
    <t>R04</t>
    <phoneticPr fontId="5"/>
  </si>
  <si>
    <t>R05</t>
    <phoneticPr fontId="5"/>
  </si>
  <si>
    <t>R06</t>
    <phoneticPr fontId="5"/>
  </si>
  <si>
    <t>ボートレース鳴門まちづくり基金</t>
    <phoneticPr fontId="5"/>
  </si>
  <si>
    <t>ふるさと活性化基金</t>
    <phoneticPr fontId="5"/>
  </si>
  <si>
    <t>庁舎整備基金</t>
    <phoneticPr fontId="5"/>
  </si>
  <si>
    <t>道の駅「くるくる なると」基金</t>
    <phoneticPr fontId="5"/>
  </si>
  <si>
    <t>危機管理対策基金</t>
    <phoneticPr fontId="5"/>
  </si>
  <si>
    <t>-</t>
    <phoneticPr fontId="2"/>
  </si>
  <si>
    <t>-</t>
    <phoneticPr fontId="2"/>
  </si>
  <si>
    <t>徳島県市町村総合事務組合</t>
  </si>
  <si>
    <t>徳島県市町村総合事務組合（徳島滞納整理機構特別会計）</t>
  </si>
  <si>
    <t>徳島県後期高齢者医療広域連合</t>
  </si>
  <si>
    <t>徳島県後期高齢者医療広域連合（後期高齢者医療事業会計）</t>
  </si>
  <si>
    <t>鳴門市観光コンベンション</t>
    <rPh sb="0" eb="3">
      <t>ナルトシ</t>
    </rPh>
    <rPh sb="3" eb="5">
      <t>カンコウ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</si>
</sst>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5EC9-4804-82FF-AC7FC35BED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53439</c:v>
                </c:pt>
                <c:pt idx="1">
                  <c:v>76924</c:v>
                </c:pt>
                <c:pt idx="2">
                  <c:v>61555</c:v>
                </c:pt>
                <c:pt idx="3">
                  <c:v>127114</c:v>
                </c:pt>
                <c:pt idx="4">
                  <c:v>47455</c:v>
                </c:pt>
              </c:numCache>
            </c:numRef>
          </c:val>
          <c:smooth val="0"/>
          <c:extLst>
            <c:ext xmlns:c16="http://schemas.microsoft.com/office/drawing/2014/chart" uri="{C3380CC4-5D6E-409C-BE32-E72D297353CC}">
              <c16:uniqueId val="{00000001-5EC9-4804-82FF-AC7FC35BED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6.24</c:v>
                </c:pt>
                <c:pt idx="1">
                  <c:v>6.21</c:v>
                </c:pt>
                <c:pt idx="2">
                  <c:v>6.39</c:v>
                </c:pt>
                <c:pt idx="3">
                  <c:v>7.6</c:v>
                </c:pt>
                <c:pt idx="4">
                  <c:v>3.93</c:v>
                </c:pt>
              </c:numCache>
            </c:numRef>
          </c:val>
          <c:extLst>
            <c:ext xmlns:c16="http://schemas.microsoft.com/office/drawing/2014/chart" uri="{C3380CC4-5D6E-409C-BE32-E72D297353CC}">
              <c16:uniqueId val="{00000000-7018-464F-83C7-868C5DD315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9.9600000000000009</c:v>
                </c:pt>
                <c:pt idx="1">
                  <c:v>20.22</c:v>
                </c:pt>
                <c:pt idx="2">
                  <c:v>25.93</c:v>
                </c:pt>
                <c:pt idx="3">
                  <c:v>38.78</c:v>
                </c:pt>
                <c:pt idx="4">
                  <c:v>35.36</c:v>
                </c:pt>
              </c:numCache>
            </c:numRef>
          </c:val>
          <c:extLst>
            <c:ext xmlns:c16="http://schemas.microsoft.com/office/drawing/2014/chart" uri="{C3380CC4-5D6E-409C-BE32-E72D297353CC}">
              <c16:uniqueId val="{00000001-7018-464F-83C7-868C5DD315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-1.31</c:v>
                </c:pt>
                <c:pt idx="1">
                  <c:v>10.83</c:v>
                </c:pt>
                <c:pt idx="2">
                  <c:v>4.95</c:v>
                </c:pt>
                <c:pt idx="3">
                  <c:v>14.66</c:v>
                </c:pt>
                <c:pt idx="4">
                  <c:v>-5.23</c:v>
                </c:pt>
              </c:numCache>
            </c:numRef>
          </c:val>
          <c:smooth val="0"/>
          <c:extLst>
            <c:ext xmlns:c16="http://schemas.microsoft.com/office/drawing/2014/chart" uri="{C3380CC4-5D6E-409C-BE32-E72D297353CC}">
              <c16:uniqueId val="{00000002-7018-464F-83C7-868C5DD315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5E2-457F-949F-511535B33F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E2-457F-949F-511535B33F74}"/>
            </c:ext>
          </c:extLst>
        </c:ser>
        <c:ser>
          <c:idx val="2"/>
          <c:order val="2"/>
          <c:tx>
            <c:strRef>
              <c:f>データシート!$A$29</c:f>
              <c:strCache>
                <c:ptCount val="1"/>
                <c:pt idx="0">
                  <c:v>鳴門市光熱水費等支出特別会計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5E2-457F-949F-511535B33F74}"/>
            </c:ext>
          </c:extLst>
        </c:ser>
        <c:ser>
          <c:idx val="3"/>
          <c:order val="3"/>
          <c:tx>
            <c:strRef>
              <c:f>データシート!$A$30</c:f>
              <c:strCache>
                <c:ptCount val="1"/>
                <c:pt idx="0">
                  <c:v>鳴門市後期高齢者医療特別会計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0.17</c:v>
                </c:pt>
                <c:pt idx="2">
                  <c:v>#N/A</c:v>
                </c:pt>
                <c:pt idx="3">
                  <c:v>0.23</c:v>
                </c:pt>
                <c:pt idx="4">
                  <c:v>#N/A</c:v>
                </c:pt>
                <c:pt idx="5">
                  <c:v>0.28000000000000003</c:v>
                </c:pt>
                <c:pt idx="6">
                  <c:v>#N/A</c:v>
                </c:pt>
                <c:pt idx="7">
                  <c:v>0.28000000000000003</c:v>
                </c:pt>
                <c:pt idx="8">
                  <c:v>#N/A</c:v>
                </c:pt>
                <c:pt idx="9">
                  <c:v>0.27</c:v>
                </c:pt>
              </c:numCache>
            </c:numRef>
          </c:val>
          <c:extLst>
            <c:ext xmlns:c16="http://schemas.microsoft.com/office/drawing/2014/chart" uri="{C3380CC4-5D6E-409C-BE32-E72D297353CC}">
              <c16:uniqueId val="{00000003-A5E2-457F-949F-511535B33F74}"/>
            </c:ext>
          </c:extLst>
        </c:ser>
        <c:ser>
          <c:idx val="4"/>
          <c:order val="4"/>
          <c:tx>
            <c:strRef>
              <c:f>データシート!$A$31</c:f>
              <c:strCache>
                <c:ptCount val="1"/>
                <c:pt idx="0">
                  <c:v>鳴門市国民健康保険事業特別会計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0.41</c:v>
                </c:pt>
                <c:pt idx="2">
                  <c:v>#N/A</c:v>
                </c:pt>
                <c:pt idx="3">
                  <c:v>0.43</c:v>
                </c:pt>
                <c:pt idx="4">
                  <c:v>#N/A</c:v>
                </c:pt>
                <c:pt idx="5">
                  <c:v>0.59</c:v>
                </c:pt>
                <c:pt idx="6">
                  <c:v>#N/A</c:v>
                </c:pt>
                <c:pt idx="7">
                  <c:v>0.45</c:v>
                </c:pt>
                <c:pt idx="8">
                  <c:v>#N/A</c:v>
                </c:pt>
                <c:pt idx="9">
                  <c:v>0.33</c:v>
                </c:pt>
              </c:numCache>
            </c:numRef>
          </c:val>
          <c:extLst>
            <c:ext xmlns:c16="http://schemas.microsoft.com/office/drawing/2014/chart" uri="{C3380CC4-5D6E-409C-BE32-E72D297353CC}">
              <c16:uniqueId val="{00000004-A5E2-457F-949F-511535B33F74}"/>
            </c:ext>
          </c:extLst>
        </c:ser>
        <c:ser>
          <c:idx val="5"/>
          <c:order val="5"/>
          <c:tx>
            <c:strRef>
              <c:f>データシート!$A$32</c:f>
              <c:strCache>
                <c:ptCount val="1"/>
                <c:pt idx="0">
                  <c:v>鳴門市下水道事業会計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0.54</c:v>
                </c:pt>
                <c:pt idx="2">
                  <c:v>#N/A</c:v>
                </c:pt>
                <c:pt idx="3">
                  <c:v>1.4</c:v>
                </c:pt>
                <c:pt idx="4">
                  <c:v>#N/A</c:v>
                </c:pt>
                <c:pt idx="5">
                  <c:v>1.83</c:v>
                </c:pt>
                <c:pt idx="6">
                  <c:v>#N/A</c:v>
                </c:pt>
                <c:pt idx="7">
                  <c:v>2.2000000000000002</c:v>
                </c:pt>
                <c:pt idx="8">
                  <c:v>#N/A</c:v>
                </c:pt>
                <c:pt idx="9">
                  <c:v>2.04</c:v>
                </c:pt>
              </c:numCache>
            </c:numRef>
          </c:val>
          <c:extLst>
            <c:ext xmlns:c16="http://schemas.microsoft.com/office/drawing/2014/chart" uri="{C3380CC4-5D6E-409C-BE32-E72D297353CC}">
              <c16:uniqueId val="{00000005-A5E2-457F-949F-511535B33F74}"/>
            </c:ext>
          </c:extLst>
        </c:ser>
        <c:ser>
          <c:idx val="6"/>
          <c:order val="6"/>
          <c:tx>
            <c:strRef>
              <c:f>データシート!$A$33</c:f>
              <c:strCache>
                <c:ptCount val="1"/>
                <c:pt idx="0">
                  <c:v>鳴門市介護保険事業特別会計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0.97</c:v>
                </c:pt>
                <c:pt idx="2">
                  <c:v>#N/A</c:v>
                </c:pt>
                <c:pt idx="3">
                  <c:v>2.46</c:v>
                </c:pt>
                <c:pt idx="4">
                  <c:v>#N/A</c:v>
                </c:pt>
                <c:pt idx="5">
                  <c:v>4.1500000000000004</c:v>
                </c:pt>
                <c:pt idx="6">
                  <c:v>#N/A</c:v>
                </c:pt>
                <c:pt idx="7">
                  <c:v>4.1900000000000004</c:v>
                </c:pt>
                <c:pt idx="8">
                  <c:v>#N/A</c:v>
                </c:pt>
                <c:pt idx="9">
                  <c:v>3.79</c:v>
                </c:pt>
              </c:numCache>
            </c:numRef>
          </c:val>
          <c:extLst>
            <c:ext xmlns:c16="http://schemas.microsoft.com/office/drawing/2014/chart" uri="{C3380CC4-5D6E-409C-BE32-E72D297353CC}">
              <c16:uniqueId val="{00000006-A5E2-457F-949F-511535B33F7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6.24</c:v>
                </c:pt>
                <c:pt idx="2">
                  <c:v>#N/A</c:v>
                </c:pt>
                <c:pt idx="3">
                  <c:v>6.21</c:v>
                </c:pt>
                <c:pt idx="4">
                  <c:v>#N/A</c:v>
                </c:pt>
                <c:pt idx="5">
                  <c:v>6.38</c:v>
                </c:pt>
                <c:pt idx="6">
                  <c:v>#N/A</c:v>
                </c:pt>
                <c:pt idx="7">
                  <c:v>7.59</c:v>
                </c:pt>
                <c:pt idx="8">
                  <c:v>#N/A</c:v>
                </c:pt>
                <c:pt idx="9">
                  <c:v>3.93</c:v>
                </c:pt>
              </c:numCache>
            </c:numRef>
          </c:val>
          <c:extLst>
            <c:ext xmlns:c16="http://schemas.microsoft.com/office/drawing/2014/chart" uri="{C3380CC4-5D6E-409C-BE32-E72D297353CC}">
              <c16:uniqueId val="{00000007-A5E2-457F-949F-511535B33F74}"/>
            </c:ext>
          </c:extLst>
        </c:ser>
        <c:ser>
          <c:idx val="8"/>
          <c:order val="8"/>
          <c:tx>
            <c:strRef>
              <c:f>データシート!$A$35</c:f>
              <c:strCache>
                <c:ptCount val="1"/>
                <c:pt idx="0">
                  <c:v>鳴門市水道事業会計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14.18</c:v>
                </c:pt>
                <c:pt idx="2">
                  <c:v>#N/A</c:v>
                </c:pt>
                <c:pt idx="3">
                  <c:v>16.420000000000002</c:v>
                </c:pt>
                <c:pt idx="4">
                  <c:v>#N/A</c:v>
                </c:pt>
                <c:pt idx="5">
                  <c:v>19.46</c:v>
                </c:pt>
                <c:pt idx="6">
                  <c:v>#N/A</c:v>
                </c:pt>
                <c:pt idx="7">
                  <c:v>21.49</c:v>
                </c:pt>
                <c:pt idx="8">
                  <c:v>#N/A</c:v>
                </c:pt>
                <c:pt idx="9">
                  <c:v>22.45</c:v>
                </c:pt>
              </c:numCache>
            </c:numRef>
          </c:val>
          <c:extLst>
            <c:ext xmlns:c16="http://schemas.microsoft.com/office/drawing/2014/chart" uri="{C3380CC4-5D6E-409C-BE32-E72D297353CC}">
              <c16:uniqueId val="{00000008-A5E2-457F-949F-511535B33F74}"/>
            </c:ext>
          </c:extLst>
        </c:ser>
        <c:ser>
          <c:idx val="9"/>
          <c:order val="9"/>
          <c:tx>
            <c:strRef>
              <c:f>データシート!$A$36</c:f>
              <c:strCache>
                <c:ptCount val="1"/>
                <c:pt idx="0">
                  <c:v>鳴門市モーターボート競走事業会計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114.46</c:v>
                </c:pt>
                <c:pt idx="2">
                  <c:v>#N/A</c:v>
                </c:pt>
                <c:pt idx="3">
                  <c:v>119.61</c:v>
                </c:pt>
                <c:pt idx="4">
                  <c:v>#N/A</c:v>
                </c:pt>
                <c:pt idx="5">
                  <c:v>170.79</c:v>
                </c:pt>
                <c:pt idx="6">
                  <c:v>#N/A</c:v>
                </c:pt>
                <c:pt idx="7">
                  <c:v>213.86</c:v>
                </c:pt>
                <c:pt idx="8">
                  <c:v>#N/A</c:v>
                </c:pt>
                <c:pt idx="9">
                  <c:v>251.43</c:v>
                </c:pt>
              </c:numCache>
            </c:numRef>
          </c:val>
          <c:extLst>
            <c:ext xmlns:c16="http://schemas.microsoft.com/office/drawing/2014/chart" uri="{C3380CC4-5D6E-409C-BE32-E72D297353CC}">
              <c16:uniqueId val="{00000009-A5E2-457F-949F-511535B33F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1619</c:v>
                </c:pt>
                <c:pt idx="5">
                  <c:v>1571</c:v>
                </c:pt>
                <c:pt idx="8">
                  <c:v>1537</c:v>
                </c:pt>
                <c:pt idx="11">
                  <c:v>1410</c:v>
                </c:pt>
                <c:pt idx="14">
                  <c:v>1451</c:v>
                </c:pt>
              </c:numCache>
            </c:numRef>
          </c:val>
          <c:extLst>
            <c:ext xmlns:c16="http://schemas.microsoft.com/office/drawing/2014/chart" uri="{C3380CC4-5D6E-409C-BE32-E72D297353CC}">
              <c16:uniqueId val="{00000000-131A-42C7-895D-81F81BB6D4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1A-42C7-895D-81F81BB6D4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1A-42C7-895D-81F81BB6D4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1A-42C7-895D-81F81BB6D4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349</c:v>
                </c:pt>
                <c:pt idx="3">
                  <c:v>361</c:v>
                </c:pt>
                <c:pt idx="6">
                  <c:v>354</c:v>
                </c:pt>
                <c:pt idx="9">
                  <c:v>366</c:v>
                </c:pt>
                <c:pt idx="12">
                  <c:v>370</c:v>
                </c:pt>
              </c:numCache>
            </c:numRef>
          </c:val>
          <c:extLst>
            <c:ext xmlns:c16="http://schemas.microsoft.com/office/drawing/2014/chart" uri="{C3380CC4-5D6E-409C-BE32-E72D297353CC}">
              <c16:uniqueId val="{00000004-131A-42C7-895D-81F81BB6D4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1A-42C7-895D-81F81BB6D4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1A-42C7-895D-81F81BB6D4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2779</c:v>
                </c:pt>
                <c:pt idx="3">
                  <c:v>2777</c:v>
                </c:pt>
                <c:pt idx="6">
                  <c:v>2682</c:v>
                </c:pt>
                <c:pt idx="9">
                  <c:v>2446</c:v>
                </c:pt>
                <c:pt idx="12">
                  <c:v>2553</c:v>
                </c:pt>
              </c:numCache>
            </c:numRef>
          </c:val>
          <c:extLst>
            <c:ext xmlns:c16="http://schemas.microsoft.com/office/drawing/2014/chart" uri="{C3380CC4-5D6E-409C-BE32-E72D297353CC}">
              <c16:uniqueId val="{00000007-131A-42C7-895D-81F81BB6D4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1509</c:v>
                </c:pt>
                <c:pt idx="2">
                  <c:v>#N/A</c:v>
                </c:pt>
                <c:pt idx="3">
                  <c:v>#N/A</c:v>
                </c:pt>
                <c:pt idx="4">
                  <c:v>1567</c:v>
                </c:pt>
                <c:pt idx="5">
                  <c:v>#N/A</c:v>
                </c:pt>
                <c:pt idx="6">
                  <c:v>#N/A</c:v>
                </c:pt>
                <c:pt idx="7">
                  <c:v>1499</c:v>
                </c:pt>
                <c:pt idx="8">
                  <c:v>#N/A</c:v>
                </c:pt>
                <c:pt idx="9">
                  <c:v>#N/A</c:v>
                </c:pt>
                <c:pt idx="10">
                  <c:v>1402</c:v>
                </c:pt>
                <c:pt idx="11">
                  <c:v>#N/A</c:v>
                </c:pt>
                <c:pt idx="12">
                  <c:v>#N/A</c:v>
                </c:pt>
                <c:pt idx="13">
                  <c:v>1472</c:v>
                </c:pt>
                <c:pt idx="14">
                  <c:v>#N/A</c:v>
                </c:pt>
              </c:numCache>
            </c:numRef>
          </c:val>
          <c:smooth val="0"/>
          <c:extLst>
            <c:ext xmlns:c16="http://schemas.microsoft.com/office/drawing/2014/chart" uri="{C3380CC4-5D6E-409C-BE32-E72D297353CC}">
              <c16:uniqueId val="{00000008-131A-42C7-895D-81F81BB6D4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18127</c:v>
                </c:pt>
                <c:pt idx="5">
                  <c:v>18364</c:v>
                </c:pt>
                <c:pt idx="8">
                  <c:v>18476</c:v>
                </c:pt>
                <c:pt idx="11">
                  <c:v>20261</c:v>
                </c:pt>
                <c:pt idx="14">
                  <c:v>20974</c:v>
                </c:pt>
              </c:numCache>
            </c:numRef>
          </c:val>
          <c:extLst>
            <c:ext xmlns:c16="http://schemas.microsoft.com/office/drawing/2014/chart" uri="{C3380CC4-5D6E-409C-BE32-E72D297353CC}">
              <c16:uniqueId val="{00000000-28CA-4684-BA26-35A844476F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509</c:v>
                </c:pt>
                <c:pt idx="5">
                  <c:v>498</c:v>
                </c:pt>
                <c:pt idx="8">
                  <c:v>487</c:v>
                </c:pt>
                <c:pt idx="11">
                  <c:v>446</c:v>
                </c:pt>
                <c:pt idx="14">
                  <c:v>422</c:v>
                </c:pt>
              </c:numCache>
            </c:numRef>
          </c:val>
          <c:extLst>
            <c:ext xmlns:c16="http://schemas.microsoft.com/office/drawing/2014/chart" uri="{C3380CC4-5D6E-409C-BE32-E72D297353CC}">
              <c16:uniqueId val="{00000001-28CA-4684-BA26-35A844476F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5083</c:v>
                </c:pt>
                <c:pt idx="5">
                  <c:v>9863</c:v>
                </c:pt>
                <c:pt idx="8">
                  <c:v>10285</c:v>
                </c:pt>
                <c:pt idx="11">
                  <c:v>11338</c:v>
                </c:pt>
                <c:pt idx="14">
                  <c:v>10957</c:v>
                </c:pt>
              </c:numCache>
            </c:numRef>
          </c:val>
          <c:extLst>
            <c:ext xmlns:c16="http://schemas.microsoft.com/office/drawing/2014/chart" uri="{C3380CC4-5D6E-409C-BE32-E72D297353CC}">
              <c16:uniqueId val="{00000002-28CA-4684-BA26-35A844476F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CA-4684-BA26-35A844476F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CA-4684-BA26-35A844476F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CA-4684-BA26-35A844476F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2936</c:v>
                </c:pt>
                <c:pt idx="3">
                  <c:v>2931</c:v>
                </c:pt>
                <c:pt idx="6">
                  <c:v>2918</c:v>
                </c:pt>
                <c:pt idx="9">
                  <c:v>3049</c:v>
                </c:pt>
                <c:pt idx="12">
                  <c:v>3207</c:v>
                </c:pt>
              </c:numCache>
            </c:numRef>
          </c:val>
          <c:extLst>
            <c:ext xmlns:c16="http://schemas.microsoft.com/office/drawing/2014/chart" uri="{C3380CC4-5D6E-409C-BE32-E72D297353CC}">
              <c16:uniqueId val="{00000006-28CA-4684-BA26-35A844476F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8CA-4684-BA26-35A844476F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9404</c:v>
                </c:pt>
                <c:pt idx="3">
                  <c:v>9291</c:v>
                </c:pt>
                <c:pt idx="6">
                  <c:v>9226</c:v>
                </c:pt>
                <c:pt idx="9">
                  <c:v>9133</c:v>
                </c:pt>
                <c:pt idx="12">
                  <c:v>8989</c:v>
                </c:pt>
              </c:numCache>
            </c:numRef>
          </c:val>
          <c:extLst>
            <c:ext xmlns:c16="http://schemas.microsoft.com/office/drawing/2014/chart" uri="{C3380CC4-5D6E-409C-BE32-E72D297353CC}">
              <c16:uniqueId val="{00000008-28CA-4684-BA26-35A844476F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8CA-4684-BA26-35A844476F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26857</c:v>
                </c:pt>
                <c:pt idx="3">
                  <c:v>27627</c:v>
                </c:pt>
                <c:pt idx="6">
                  <c:v>28089</c:v>
                </c:pt>
                <c:pt idx="9">
                  <c:v>31678</c:v>
                </c:pt>
                <c:pt idx="12">
                  <c:v>32558</c:v>
                </c:pt>
              </c:numCache>
            </c:numRef>
          </c:val>
          <c:extLst>
            <c:ext xmlns:c16="http://schemas.microsoft.com/office/drawing/2014/chart" uri="{C3380CC4-5D6E-409C-BE32-E72D297353CC}">
              <c16:uniqueId val="{0000000A-28CA-4684-BA26-35A844476F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15477</c:v>
                </c:pt>
                <c:pt idx="2">
                  <c:v>#N/A</c:v>
                </c:pt>
                <c:pt idx="3">
                  <c:v>#N/A</c:v>
                </c:pt>
                <c:pt idx="4">
                  <c:v>11123</c:v>
                </c:pt>
                <c:pt idx="5">
                  <c:v>#N/A</c:v>
                </c:pt>
                <c:pt idx="6">
                  <c:v>#N/A</c:v>
                </c:pt>
                <c:pt idx="7">
                  <c:v>10985</c:v>
                </c:pt>
                <c:pt idx="8">
                  <c:v>#N/A</c:v>
                </c:pt>
                <c:pt idx="9">
                  <c:v>#N/A</c:v>
                </c:pt>
                <c:pt idx="10">
                  <c:v>11814</c:v>
                </c:pt>
                <c:pt idx="11">
                  <c:v>#N/A</c:v>
                </c:pt>
                <c:pt idx="12">
                  <c:v>#N/A</c:v>
                </c:pt>
                <c:pt idx="13">
                  <c:v>12401</c:v>
                </c:pt>
                <c:pt idx="14">
                  <c:v>#N/A</c:v>
                </c:pt>
              </c:numCache>
            </c:numRef>
          </c:val>
          <c:smooth val="0"/>
          <c:extLst>
            <c:ext xmlns:c16="http://schemas.microsoft.com/office/drawing/2014/chart" uri="{C3380CC4-5D6E-409C-BE32-E72D297353CC}">
              <c16:uniqueId val="{0000000B-28CA-4684-BA26-35A844476F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3559</c:v>
                </c:pt>
                <c:pt idx="1">
                  <c:v>5344</c:v>
                </c:pt>
                <c:pt idx="2">
                  <c:v>5075</c:v>
                </c:pt>
              </c:numCache>
            </c:numRef>
          </c:val>
          <c:extLst>
            <c:ext xmlns:c16="http://schemas.microsoft.com/office/drawing/2014/chart" uri="{C3380CC4-5D6E-409C-BE32-E72D297353CC}">
              <c16:uniqueId val="{00000000-73E8-4AC1-A3AD-C6C5D19066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1670</c:v>
                </c:pt>
                <c:pt idx="1">
                  <c:v>1603</c:v>
                </c:pt>
                <c:pt idx="2">
                  <c:v>1371</c:v>
                </c:pt>
              </c:numCache>
            </c:numRef>
          </c:val>
          <c:extLst>
            <c:ext xmlns:c16="http://schemas.microsoft.com/office/drawing/2014/chart" uri="{C3380CC4-5D6E-409C-BE32-E72D297353CC}">
              <c16:uniqueId val="{00000001-73E8-4AC1-A3AD-C6C5D19066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4273</c:v>
                </c:pt>
                <c:pt idx="1">
                  <c:v>3497</c:v>
                </c:pt>
                <c:pt idx="2">
                  <c:v>3417</c:v>
                </c:pt>
              </c:numCache>
            </c:numRef>
          </c:val>
          <c:extLst>
            <c:ext xmlns:c16="http://schemas.microsoft.com/office/drawing/2014/chart" uri="{C3380CC4-5D6E-409C-BE32-E72D297353CC}">
              <c16:uniqueId val="{00000002-73E8-4AC1-A3AD-C6C5D19066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道の駅くるくるなると建設時の起債の償還開始などの影響で元利償還金が増加した。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文化会館耐震改修事業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や鳴門市・北島町共同浄水場整備といった大型事業（投資的経費）に対して地方債を発行するため、元利償還金の増加が見込まれる。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地方債の現在高については、主に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文化会館耐震改修事業や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鳴門市・北島町共同浄水場整備に係る地方債の発行により増加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文化会館耐震改修事業等の大型事業に備え、ボートレース競走事業会計から繰り入れた事業収益金を減債基金等に積立を行っている。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令和６年度は、これらの基金を含めた地方債の償還額等に充当可能な基金が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各種大型事業を進めるにあたっては、新たに地方債を発行し、これらの基金を取り崩すことから、今後さらに将来負担比率分子の増加が見込まれる。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徳島県鳴門市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減債基金は大規模事業への元金償還額を考慮した取り崩し、その他特定目的基金は各基金の使途に合致する事業費への充当のための取り崩しにより減額となり、基金全体の残高についても減額となった。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令和６年度当初予算においては、基金全体で約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4,512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百万円の取り崩しを行っており、当初予算における取崩額を減らしていくことが今後の課題である。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大規模事業が控えており、予算規模は増傾向になることが想定されるため、これに伴う基金取り崩しも増える見込みである。鳴門市行財政改革計画～シン・スーパー改革プラン～において、令和８年度末の普通会計基金残高を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億円以上の確保を目標として定めているため、将来を見据え安定的な財政運営を図るために必要となる基金残高の確保に努めていく。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・鳴門市ボートレース鳴門まちづくり基金：モーターボート競走事業の社会貢献広報事業として、地域の活性化及び振興を図り、活力あるまちづくりに資する。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・鳴門市ふるさと活性化基金：本市の魅力あるまちづくりを推進し、市勢の活性化を図り、個性的で魅力的な「ふるさと鳴門」づくりに資する。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・鳴門市庁舎整備基金：庁舎の整備を円滑に行う。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・鳴門市道の駅「くるくる　なると」基金：鳴門市道の駅「くるくる　なると」の地域振興施設の設置目的を達成するため、当該施設及び設備の大規模修繕並びに地域振興に資する。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・危機管理対策基金：鳴門市における様々な危機事象に対する応急対策、復旧復興対策、被災者支援、予防対策等に係る事業に要する経費に充てる。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・鳴門市ボートレース鳴門まちづくり基金：ボートレース競走事業会計令和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年度決算剰余金処分額の積立等（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百万円）があったものの、地域活性化等を図るまちづくりに資する事業への充当のため取り崩しを行ったことにより減額。</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・鳴門市ふるさと活性化基金：ふるさと納税寄附金を積み立てるとともに、ふるさと納税活用事業への充当のため取り崩しを行い、積立額のほうが多くなったため増額。</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・鳴門市庁舎整備基金：新庁舎整備事業の実施にあたり、一般財源部分相当額への充当のため取り崩しを行ったため減額。</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・鳴門市道の駅「くるくる　なると」基金：同施設指定管理者との協定に基づく、納付金を積み立てたことにより増額。</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・危機管理対策基金：様々な危機事象に対して適切に対応できる財源を確保するため、約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百万円の積み立てを行った結果、増額。</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基金の設置目的に従い、基金の使途に合致する事業への充当など引き続き適正な運用に努める。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当初予算で約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百万円、９月補正予算で約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百万円、３月補正予算で約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百万円の積み立てと約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百万円の積み戻し、３月専決予算で約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百万円の積み立てを実施。一方で、当初予算編成時に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百万円、１２月補正予算で約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百万円を財源補てんのため取り崩しており、令和５年度末残高と比較し約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なお、積立の主な要因としては、前年度実質収支の確定による積立が約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総務省が平成２９年度に実施した「基金の積立状況等に関する調査結果」からも、財政調整基金の積立の考え方として、標準財政規模の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％程度と回答した団体が多く、本市においてもこの範囲での残高は常に保持し続けたいと考えている。令和６年度の本市の標準財政規模の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2,871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百万円であり、令和６年度末残高としてはおよそ</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倍程度となったものの、今後の大規模事業など財政需要の増加を見据え、標準財政規模の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％を下回ることがないよう的確に残高を確保していきたい。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令和６年度は中学校改修事業や給食センター建設事業、小中学校トイレ・エアコン整備事業などの元金償還額を考慮し、当初予算時において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百万円を取り崩した。積立については、基金利子による積立および普通交付税再算定による交付決定額のうち、臨時財政対策債償還基金費分として約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道の駅くるくる なると整備事業、新庁舎整備事業、鳴門市・北島町共同浄水場整備事業など、大型事業の元金償還が今後始まることで、これまで以上に公債費は高い水準で推移していく見込みであり、毎年一定程度の取崩は必要となると考えられるため、後年度の財政需要に備え、適宜積立を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53,240
52,580
135.66
30,979,898
29,877,272
564,745
14,353,211
32,558,167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社会保障関係費などの義務的経費は増加しているが、法人住民税の増により、前年度と比べ市税が増加しており、財政力指数は、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引き続き、投資的経費等について、中長期的な視点から収支見通しについて精査し、限られた財源をより有効に活用する必要がある。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165100</xdr:rowOff>
    </xdr:to>
    <xdr:cxnSp macro="">
      <xdr:nvCxnSpPr>
        <xdr:cNvPr id="66" name="直線コネクタ 65"/>
        <xdr:cNvCxnSpPr/>
      </xdr:nvCxnSpPr>
      <xdr:spPr>
        <a:xfrm flipV="1">
          <a:off x="4953000" y="6364514"/>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20864</xdr:rowOff>
    </xdr:from>
    <xdr:to>
      <xdr:col>23</xdr:col>
      <xdr:colOff>133350</xdr:colOff>
      <xdr:row>37</xdr:row>
      <xdr:rowOff>89807</xdr:rowOff>
    </xdr:to>
    <xdr:cxnSp macro="">
      <xdr:nvCxnSpPr>
        <xdr:cNvPr id="71" name="直線コネクタ 70"/>
        <xdr:cNvCxnSpPr/>
      </xdr:nvCxnSpPr>
      <xdr:spPr>
        <a:xfrm flipV="1">
          <a:off x="4114800" y="63645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89807</xdr:rowOff>
    </xdr:from>
    <xdr:to>
      <xdr:col>19</xdr:col>
      <xdr:colOff>133350</xdr:colOff>
      <xdr:row>37</xdr:row>
      <xdr:rowOff>89807</xdr:rowOff>
    </xdr:to>
    <xdr:cxnSp macro="">
      <xdr:nvCxnSpPr>
        <xdr:cNvPr id="74" name="直線コネクタ 73"/>
        <xdr:cNvCxnSpPr/>
      </xdr:nvCxnSpPr>
      <xdr:spPr>
        <a:xfrm>
          <a:off x="3225800" y="6433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55336</xdr:rowOff>
    </xdr:from>
    <xdr:to>
      <xdr:col>15</xdr:col>
      <xdr:colOff>82550</xdr:colOff>
      <xdr:row>37</xdr:row>
      <xdr:rowOff>89807</xdr:rowOff>
    </xdr:to>
    <xdr:cxnSp macro="">
      <xdr:nvCxnSpPr>
        <xdr:cNvPr id="77" name="直線コネクタ 76"/>
        <xdr:cNvCxnSpPr/>
      </xdr:nvCxnSpPr>
      <xdr:spPr>
        <a:xfrm>
          <a:off x="2336800" y="639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8" name="フローチャート: 判断 77"/>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9" name="テキスト ボックス 78"/>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157843</xdr:rowOff>
    </xdr:from>
    <xdr:to>
      <xdr:col>11</xdr:col>
      <xdr:colOff>31750</xdr:colOff>
      <xdr:row>37</xdr:row>
      <xdr:rowOff>55336</xdr:rowOff>
    </xdr:to>
    <xdr:cxnSp macro="">
      <xdr:nvCxnSpPr>
        <xdr:cNvPr id="80" name="直線コネクタ 79"/>
        <xdr:cNvCxnSpPr/>
      </xdr:nvCxnSpPr>
      <xdr:spPr>
        <a:xfrm>
          <a:off x="1447800" y="63300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143328</xdr:rowOff>
    </xdr:from>
    <xdr:to>
      <xdr:col>7</xdr:col>
      <xdr:colOff>31750</xdr:colOff>
      <xdr:row>39</xdr:row>
      <xdr:rowOff>73478</xdr:rowOff>
    </xdr:to>
    <xdr:sp macro="" textlink="">
      <xdr:nvSpPr>
        <xdr:cNvPr id="83" name="フローチャート: 判断 82"/>
        <xdr:cNvSpPr/>
      </xdr:nvSpPr>
      <xdr:spPr>
        <a:xfrm>
          <a:off x="1397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58255</xdr:rowOff>
    </xdr:from>
    <xdr:ext cx="762000" cy="259045"/>
    <xdr:sp macro="" textlink="">
      <xdr:nvSpPr>
        <xdr:cNvPr id="84" name="テキスト ボックス 83"/>
        <xdr:cNvSpPr txBox="1"/>
      </xdr:nvSpPr>
      <xdr:spPr>
        <a:xfrm>
          <a:off x="10668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141514</xdr:rowOff>
    </xdr:from>
    <xdr:to>
      <xdr:col>23</xdr:col>
      <xdr:colOff>184150</xdr:colOff>
      <xdr:row>37</xdr:row>
      <xdr:rowOff>71664</xdr:rowOff>
    </xdr:to>
    <xdr:sp macro="" textlink="">
      <xdr:nvSpPr>
        <xdr:cNvPr id="90" name="楕円 89"/>
        <xdr:cNvSpPr/>
      </xdr:nvSpPr>
      <xdr:spPr>
        <a:xfrm>
          <a:off x="4902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62791</xdr:rowOff>
    </xdr:from>
    <xdr:ext cx="762000" cy="259045"/>
    <xdr:sp macro="" textlink="">
      <xdr:nvSpPr>
        <xdr:cNvPr id="91" name="財政力該当値テキスト"/>
        <xdr:cNvSpPr txBox="1"/>
      </xdr:nvSpPr>
      <xdr:spPr>
        <a:xfrm>
          <a:off x="5041900" y="623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39007</xdr:rowOff>
    </xdr:from>
    <xdr:to>
      <xdr:col>19</xdr:col>
      <xdr:colOff>184150</xdr:colOff>
      <xdr:row>37</xdr:row>
      <xdr:rowOff>140607</xdr:rowOff>
    </xdr:to>
    <xdr:sp macro="" textlink="">
      <xdr:nvSpPr>
        <xdr:cNvPr id="92" name="楕円 91"/>
        <xdr:cNvSpPr/>
      </xdr:nvSpPr>
      <xdr:spPr>
        <a:xfrm>
          <a:off x="4064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150784</xdr:rowOff>
    </xdr:from>
    <xdr:ext cx="736600" cy="259045"/>
    <xdr:sp macro="" textlink="">
      <xdr:nvSpPr>
        <xdr:cNvPr id="93" name="テキスト ボックス 92"/>
        <xdr:cNvSpPr txBox="1"/>
      </xdr:nvSpPr>
      <xdr:spPr>
        <a:xfrm>
          <a:off x="3733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39007</xdr:rowOff>
    </xdr:from>
    <xdr:to>
      <xdr:col>15</xdr:col>
      <xdr:colOff>133350</xdr:colOff>
      <xdr:row>37</xdr:row>
      <xdr:rowOff>140607</xdr:rowOff>
    </xdr:to>
    <xdr:sp macro="" textlink="">
      <xdr:nvSpPr>
        <xdr:cNvPr id="94" name="楕円 93"/>
        <xdr:cNvSpPr/>
      </xdr:nvSpPr>
      <xdr:spPr>
        <a:xfrm>
          <a:off x="3175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150784</xdr:rowOff>
    </xdr:from>
    <xdr:ext cx="762000" cy="259045"/>
    <xdr:sp macro="" textlink="">
      <xdr:nvSpPr>
        <xdr:cNvPr id="95" name="テキスト ボックス 94"/>
        <xdr:cNvSpPr txBox="1"/>
      </xdr:nvSpPr>
      <xdr:spPr>
        <a:xfrm>
          <a:off x="2844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4536</xdr:rowOff>
    </xdr:from>
    <xdr:to>
      <xdr:col>11</xdr:col>
      <xdr:colOff>82550</xdr:colOff>
      <xdr:row>37</xdr:row>
      <xdr:rowOff>106136</xdr:rowOff>
    </xdr:to>
    <xdr:sp macro="" textlink="">
      <xdr:nvSpPr>
        <xdr:cNvPr id="96" name="楕円 95"/>
        <xdr:cNvSpPr/>
      </xdr:nvSpPr>
      <xdr:spPr>
        <a:xfrm>
          <a:off x="2286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116313</xdr:rowOff>
    </xdr:from>
    <xdr:ext cx="762000" cy="259045"/>
    <xdr:sp macro="" textlink="">
      <xdr:nvSpPr>
        <xdr:cNvPr id="97" name="テキスト ボックス 96"/>
        <xdr:cNvSpPr txBox="1"/>
      </xdr:nvSpPr>
      <xdr:spPr>
        <a:xfrm>
          <a:off x="1955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107043</xdr:rowOff>
    </xdr:from>
    <xdr:to>
      <xdr:col>7</xdr:col>
      <xdr:colOff>31750</xdr:colOff>
      <xdr:row>37</xdr:row>
      <xdr:rowOff>37193</xdr:rowOff>
    </xdr:to>
    <xdr:sp macro="" textlink="">
      <xdr:nvSpPr>
        <xdr:cNvPr id="98" name="楕円 97"/>
        <xdr:cNvSpPr/>
      </xdr:nvSpPr>
      <xdr:spPr>
        <a:xfrm>
          <a:off x="1397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47370</xdr:rowOff>
    </xdr:from>
    <xdr:ext cx="762000" cy="259045"/>
    <xdr:sp macro="" textlink="">
      <xdr:nvSpPr>
        <xdr:cNvPr id="99" name="テキスト ボックス 98"/>
        <xdr:cNvSpPr txBox="1"/>
      </xdr:nvSpPr>
      <xdr:spPr>
        <a:xfrm>
          <a:off x="1066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歳出面では、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人事院勧告による人件費の増加や扶助費の増加により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義務的経費が増加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、歳入面で、地方税（約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した。今後も大型事業が続いていくため、事業の選択と縮減を進め、引き続き厳しい財政運営に取り組む必要がある。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5" name="直線コネクタ 124"/>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6" name="財政構造の弾力性最小値テキスト"/>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7" name="直線コネクタ 126"/>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8" name="財政構造の弾力性最大値テキスト"/>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9" name="直線コネクタ 128"/>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65</xdr:row>
      <xdr:rowOff>91122</xdr:rowOff>
    </xdr:to>
    <xdr:cxnSp macro="">
      <xdr:nvCxnSpPr>
        <xdr:cNvPr id="130" name="直線コネクタ 129"/>
        <xdr:cNvCxnSpPr/>
      </xdr:nvCxnSpPr>
      <xdr:spPr>
        <a:xfrm>
          <a:off x="4114800" y="10915650"/>
          <a:ext cx="838200" cy="3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31" name="財政構造の弾力性平均値テキスト"/>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2" name="フローチャート: 判断 131"/>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65</xdr:row>
      <xdr:rowOff>121285</xdr:rowOff>
    </xdr:to>
    <xdr:cxnSp macro="">
      <xdr:nvCxnSpPr>
        <xdr:cNvPr id="133" name="直線コネクタ 132"/>
        <xdr:cNvCxnSpPr/>
      </xdr:nvCxnSpPr>
      <xdr:spPr>
        <a:xfrm flipV="1">
          <a:off x="3225800" y="10915650"/>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57468</xdr:rowOff>
    </xdr:from>
    <xdr:to>
      <xdr:col>15</xdr:col>
      <xdr:colOff>82550</xdr:colOff>
      <xdr:row>65</xdr:row>
      <xdr:rowOff>121285</xdr:rowOff>
    </xdr:to>
    <xdr:cxnSp macro="">
      <xdr:nvCxnSpPr>
        <xdr:cNvPr id="136" name="直線コネクタ 135"/>
        <xdr:cNvCxnSpPr/>
      </xdr:nvCxnSpPr>
      <xdr:spPr>
        <a:xfrm>
          <a:off x="2336800" y="11030268"/>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7" name="フローチャート: 判断 136"/>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8" name="テキスト ボックス 137"/>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57468</xdr:rowOff>
    </xdr:from>
    <xdr:to>
      <xdr:col>11</xdr:col>
      <xdr:colOff>31750</xdr:colOff>
      <xdr:row>65</xdr:row>
      <xdr:rowOff>91122</xdr:rowOff>
    </xdr:to>
    <xdr:cxnSp macro="">
      <xdr:nvCxnSpPr>
        <xdr:cNvPr id="139" name="直線コネクタ 138"/>
        <xdr:cNvCxnSpPr/>
      </xdr:nvCxnSpPr>
      <xdr:spPr>
        <a:xfrm flipV="1">
          <a:off x="1447800" y="11030268"/>
          <a:ext cx="8890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40" name="フローチャート: 判断 139"/>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41" name="テキスト ボックス 140"/>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2" name="フローチャート: 判断 141"/>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3" name="テキスト ボックス 142"/>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40322</xdr:rowOff>
    </xdr:from>
    <xdr:to>
      <xdr:col>23</xdr:col>
      <xdr:colOff>184150</xdr:colOff>
      <xdr:row>65</xdr:row>
      <xdr:rowOff>141922</xdr:rowOff>
    </xdr:to>
    <xdr:sp macro="" textlink="">
      <xdr:nvSpPr>
        <xdr:cNvPr id="149" name="楕円 148"/>
        <xdr:cNvSpPr/>
      </xdr:nvSpPr>
      <xdr:spPr>
        <a:xfrm>
          <a:off x="49022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12399</xdr:rowOff>
    </xdr:from>
    <xdr:ext cx="762000" cy="259045"/>
    <xdr:sp macro="" textlink="">
      <xdr:nvSpPr>
        <xdr:cNvPr id="150" name="財政構造の弾力性該当値テキスト"/>
        <xdr:cNvSpPr txBox="1"/>
      </xdr:nvSpPr>
      <xdr:spPr>
        <a:xfrm>
          <a:off x="5041900" y="11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1" name="楕円 150"/>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52" name="テキスト ボックス 151"/>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70485</xdr:rowOff>
    </xdr:from>
    <xdr:to>
      <xdr:col>15</xdr:col>
      <xdr:colOff>133350</xdr:colOff>
      <xdr:row>66</xdr:row>
      <xdr:rowOff>635</xdr:rowOff>
    </xdr:to>
    <xdr:sp macro="" textlink="">
      <xdr:nvSpPr>
        <xdr:cNvPr id="153" name="楕円 152"/>
        <xdr:cNvSpPr/>
      </xdr:nvSpPr>
      <xdr:spPr>
        <a:xfrm>
          <a:off x="3175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156862</xdr:rowOff>
    </xdr:from>
    <xdr:ext cx="762000" cy="259045"/>
    <xdr:sp macro="" textlink="">
      <xdr:nvSpPr>
        <xdr:cNvPr id="154" name="テキスト ボックス 153"/>
        <xdr:cNvSpPr txBox="1"/>
      </xdr:nvSpPr>
      <xdr:spPr>
        <a:xfrm>
          <a:off x="2844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6668</xdr:rowOff>
    </xdr:from>
    <xdr:to>
      <xdr:col>11</xdr:col>
      <xdr:colOff>82550</xdr:colOff>
      <xdr:row>64</xdr:row>
      <xdr:rowOff>108268</xdr:rowOff>
    </xdr:to>
    <xdr:sp macro="" textlink="">
      <xdr:nvSpPr>
        <xdr:cNvPr id="155" name="楕円 154"/>
        <xdr:cNvSpPr/>
      </xdr:nvSpPr>
      <xdr:spPr>
        <a:xfrm>
          <a:off x="2286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93045</xdr:rowOff>
    </xdr:from>
    <xdr:ext cx="762000" cy="259045"/>
    <xdr:sp macro="" textlink="">
      <xdr:nvSpPr>
        <xdr:cNvPr id="156" name="テキスト ボックス 155"/>
        <xdr:cNvSpPr txBox="1"/>
      </xdr:nvSpPr>
      <xdr:spPr>
        <a:xfrm>
          <a:off x="1955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40322</xdr:rowOff>
    </xdr:from>
    <xdr:to>
      <xdr:col>7</xdr:col>
      <xdr:colOff>31750</xdr:colOff>
      <xdr:row>65</xdr:row>
      <xdr:rowOff>141922</xdr:rowOff>
    </xdr:to>
    <xdr:sp macro="" textlink="">
      <xdr:nvSpPr>
        <xdr:cNvPr id="157" name="楕円 156"/>
        <xdr:cNvSpPr/>
      </xdr:nvSpPr>
      <xdr:spPr>
        <a:xfrm>
          <a:off x="1397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126699</xdr:rowOff>
    </xdr:from>
    <xdr:ext cx="762000" cy="259045"/>
    <xdr:sp macro="" textlink="">
      <xdr:nvSpPr>
        <xdr:cNvPr id="158" name="テキスト ボックス 157"/>
        <xdr:cNvSpPr txBox="1"/>
      </xdr:nvSpPr>
      <xdr:spPr>
        <a:xfrm>
          <a:off x="1066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人事院勧告による人件費の増加のため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となり、物件費について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物価高騰等の影響を受け、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百万円増となったため、人件費と物件費の合計で前年度に比べ約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人当たりの決算額は増となった。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同じ状況が続くことが想定されるため、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職員数の適正管理、民間委託の推進、事務事業の見直し等を進め、人件費・物件費の抑制に努める。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90" name="直線コネクタ 189"/>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91" name="人件費・物件費等の状況最小値テキスト"/>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2" name="直線コネクタ 191"/>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3" name="人件費・物件費等の状況最大値テキスト"/>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4" name="直線コネクタ 193"/>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124853</xdr:rowOff>
    </xdr:from>
    <xdr:to>
      <xdr:col>23</xdr:col>
      <xdr:colOff>133350</xdr:colOff>
      <xdr:row>83</xdr:row>
      <xdr:rowOff>57527</xdr:rowOff>
    </xdr:to>
    <xdr:cxnSp macro="">
      <xdr:nvCxnSpPr>
        <xdr:cNvPr id="195" name="直線コネクタ 194"/>
        <xdr:cNvCxnSpPr/>
      </xdr:nvCxnSpPr>
      <xdr:spPr>
        <a:xfrm>
          <a:off x="4114800" y="14183753"/>
          <a:ext cx="838200" cy="10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6" name="人件費・物件費等の状況平均値テキスト"/>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7" name="フローチャート: 判断 196"/>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93890</xdr:rowOff>
    </xdr:from>
    <xdr:to>
      <xdr:col>19</xdr:col>
      <xdr:colOff>133350</xdr:colOff>
      <xdr:row>82</xdr:row>
      <xdr:rowOff>124853</xdr:rowOff>
    </xdr:to>
    <xdr:cxnSp macro="">
      <xdr:nvCxnSpPr>
        <xdr:cNvPr id="198" name="直線コネクタ 197"/>
        <xdr:cNvCxnSpPr/>
      </xdr:nvCxnSpPr>
      <xdr:spPr>
        <a:xfrm>
          <a:off x="3225800" y="14152790"/>
          <a:ext cx="889000" cy="3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9" name="フローチャート: 判断 198"/>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200" name="テキスト ボックス 199"/>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83948</xdr:rowOff>
    </xdr:from>
    <xdr:to>
      <xdr:col>15</xdr:col>
      <xdr:colOff>82550</xdr:colOff>
      <xdr:row>82</xdr:row>
      <xdr:rowOff>93890</xdr:rowOff>
    </xdr:to>
    <xdr:cxnSp macro="">
      <xdr:nvCxnSpPr>
        <xdr:cNvPr id="201" name="直線コネクタ 200"/>
        <xdr:cNvCxnSpPr/>
      </xdr:nvCxnSpPr>
      <xdr:spPr>
        <a:xfrm>
          <a:off x="2336800" y="14142848"/>
          <a:ext cx="889000" cy="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2" name="フローチャート: 判断 201"/>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3" name="テキスト ボックス 202"/>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5947</xdr:rowOff>
    </xdr:from>
    <xdr:to>
      <xdr:col>11</xdr:col>
      <xdr:colOff>31750</xdr:colOff>
      <xdr:row>82</xdr:row>
      <xdr:rowOff>83948</xdr:rowOff>
    </xdr:to>
    <xdr:cxnSp macro="">
      <xdr:nvCxnSpPr>
        <xdr:cNvPr id="204" name="直線コネクタ 203"/>
        <xdr:cNvCxnSpPr/>
      </xdr:nvCxnSpPr>
      <xdr:spPr>
        <a:xfrm>
          <a:off x="1447800" y="14064847"/>
          <a:ext cx="889000" cy="7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5" name="フローチャート: 判断 204"/>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40845</xdr:rowOff>
    </xdr:from>
    <xdr:ext cx="762000" cy="259045"/>
    <xdr:sp macro="" textlink="">
      <xdr:nvSpPr>
        <xdr:cNvPr id="206" name="テキスト ボックス 205"/>
        <xdr:cNvSpPr txBox="1"/>
      </xdr:nvSpPr>
      <xdr:spPr>
        <a:xfrm>
          <a:off x="1955800" y="142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7" name="フローチャート: 判断 206"/>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105619</xdr:rowOff>
    </xdr:from>
    <xdr:ext cx="762000" cy="259045"/>
    <xdr:sp macro="" textlink="">
      <xdr:nvSpPr>
        <xdr:cNvPr id="208" name="テキスト ボックス 207"/>
        <xdr:cNvSpPr txBox="1"/>
      </xdr:nvSpPr>
      <xdr:spPr>
        <a:xfrm>
          <a:off x="1066800" y="1416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6727</xdr:rowOff>
    </xdr:from>
    <xdr:to>
      <xdr:col>23</xdr:col>
      <xdr:colOff>184150</xdr:colOff>
      <xdr:row>83</xdr:row>
      <xdr:rowOff>108327</xdr:rowOff>
    </xdr:to>
    <xdr:sp macro="" textlink="">
      <xdr:nvSpPr>
        <xdr:cNvPr id="214" name="楕円 213"/>
        <xdr:cNvSpPr/>
      </xdr:nvSpPr>
      <xdr:spPr>
        <a:xfrm>
          <a:off x="4902200" y="1423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23254</xdr:rowOff>
    </xdr:from>
    <xdr:ext cx="762000" cy="259045"/>
    <xdr:sp macro="" textlink="">
      <xdr:nvSpPr>
        <xdr:cNvPr id="215" name="人件費・物件費等の状況該当値テキスト"/>
        <xdr:cNvSpPr txBox="1"/>
      </xdr:nvSpPr>
      <xdr:spPr>
        <a:xfrm>
          <a:off x="5041900" y="1408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74053</xdr:rowOff>
    </xdr:from>
    <xdr:to>
      <xdr:col>19</xdr:col>
      <xdr:colOff>184150</xdr:colOff>
      <xdr:row>83</xdr:row>
      <xdr:rowOff>4203</xdr:rowOff>
    </xdr:to>
    <xdr:sp macro="" textlink="">
      <xdr:nvSpPr>
        <xdr:cNvPr id="216" name="楕円 215"/>
        <xdr:cNvSpPr/>
      </xdr:nvSpPr>
      <xdr:spPr>
        <a:xfrm>
          <a:off x="4064000" y="1413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14380</xdr:rowOff>
    </xdr:from>
    <xdr:ext cx="736600" cy="259045"/>
    <xdr:sp macro="" textlink="">
      <xdr:nvSpPr>
        <xdr:cNvPr id="217" name="テキスト ボックス 216"/>
        <xdr:cNvSpPr txBox="1"/>
      </xdr:nvSpPr>
      <xdr:spPr>
        <a:xfrm>
          <a:off x="3733800" y="1390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43090</xdr:rowOff>
    </xdr:from>
    <xdr:to>
      <xdr:col>15</xdr:col>
      <xdr:colOff>133350</xdr:colOff>
      <xdr:row>82</xdr:row>
      <xdr:rowOff>144690</xdr:rowOff>
    </xdr:to>
    <xdr:sp macro="" textlink="">
      <xdr:nvSpPr>
        <xdr:cNvPr id="218" name="楕円 217"/>
        <xdr:cNvSpPr/>
      </xdr:nvSpPr>
      <xdr:spPr>
        <a:xfrm>
          <a:off x="3175000" y="1410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154867</xdr:rowOff>
    </xdr:from>
    <xdr:ext cx="762000" cy="259045"/>
    <xdr:sp macro="" textlink="">
      <xdr:nvSpPr>
        <xdr:cNvPr id="219" name="テキスト ボックス 218"/>
        <xdr:cNvSpPr txBox="1"/>
      </xdr:nvSpPr>
      <xdr:spPr>
        <a:xfrm>
          <a:off x="2844800" y="1387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33148</xdr:rowOff>
    </xdr:from>
    <xdr:to>
      <xdr:col>11</xdr:col>
      <xdr:colOff>82550</xdr:colOff>
      <xdr:row>82</xdr:row>
      <xdr:rowOff>134748</xdr:rowOff>
    </xdr:to>
    <xdr:sp macro="" textlink="">
      <xdr:nvSpPr>
        <xdr:cNvPr id="220" name="楕円 219"/>
        <xdr:cNvSpPr/>
      </xdr:nvSpPr>
      <xdr:spPr>
        <a:xfrm>
          <a:off x="2286000" y="140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144925</xdr:rowOff>
    </xdr:from>
    <xdr:ext cx="762000" cy="259045"/>
    <xdr:sp macro="" textlink="">
      <xdr:nvSpPr>
        <xdr:cNvPr id="221" name="テキスト ボックス 220"/>
        <xdr:cNvSpPr txBox="1"/>
      </xdr:nvSpPr>
      <xdr:spPr>
        <a:xfrm>
          <a:off x="1955800" y="1386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126597</xdr:rowOff>
    </xdr:from>
    <xdr:to>
      <xdr:col>7</xdr:col>
      <xdr:colOff>31750</xdr:colOff>
      <xdr:row>82</xdr:row>
      <xdr:rowOff>56747</xdr:rowOff>
    </xdr:to>
    <xdr:sp macro="" textlink="">
      <xdr:nvSpPr>
        <xdr:cNvPr id="222" name="楕円 221"/>
        <xdr:cNvSpPr/>
      </xdr:nvSpPr>
      <xdr:spPr>
        <a:xfrm>
          <a:off x="1397000" y="1401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66924</xdr:rowOff>
    </xdr:from>
    <xdr:ext cx="762000" cy="259045"/>
    <xdr:sp macro="" textlink="">
      <xdr:nvSpPr>
        <xdr:cNvPr id="223" name="テキスト ボックス 222"/>
        <xdr:cNvSpPr txBox="1"/>
      </xdr:nvSpPr>
      <xdr:spPr>
        <a:xfrm>
          <a:off x="1066800" y="1378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類似団体内平均より低い値となっている。これは、採用・退職等による職員構成の変動等が影響していると考えられる。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近年では、令和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ポイント減少となった後、ほぼ横ばいの状態が続いている。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本市は、従来から人事院勧告等の趣旨を尊重し、給与改定を実施しており、引き続き国、他の自治体及び民間給与との均衡を踏まえ、給与の適正化に努める。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4" name="直線コネクタ 253"/>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7"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8" name="直線コネクタ 257"/>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84</xdr:row>
      <xdr:rowOff>168729</xdr:rowOff>
    </xdr:to>
    <xdr:cxnSp macro="">
      <xdr:nvCxnSpPr>
        <xdr:cNvPr id="259" name="直線コネクタ 258"/>
        <xdr:cNvCxnSpPr/>
      </xdr:nvCxnSpPr>
      <xdr:spPr>
        <a:xfrm>
          <a:off x="16179800" y="14570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60"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1" name="フローチャート: 判断 260"/>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14514</xdr:rowOff>
    </xdr:to>
    <xdr:cxnSp macro="">
      <xdr:nvCxnSpPr>
        <xdr:cNvPr id="262" name="直線コネクタ 261"/>
        <xdr:cNvCxnSpPr/>
      </xdr:nvCxnSpPr>
      <xdr:spPr>
        <a:xfrm flipV="1">
          <a:off x="15290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14514</xdr:rowOff>
    </xdr:to>
    <xdr:cxnSp macro="">
      <xdr:nvCxnSpPr>
        <xdr:cNvPr id="265" name="直線コネクタ 264"/>
        <xdr:cNvCxnSpPr/>
      </xdr:nvCxnSpPr>
      <xdr:spPr>
        <a:xfrm>
          <a:off x="14401800" y="145360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31750</xdr:rowOff>
    </xdr:to>
    <xdr:cxnSp macro="">
      <xdr:nvCxnSpPr>
        <xdr:cNvPr id="268" name="直線コネクタ 267"/>
        <xdr:cNvCxnSpPr/>
      </xdr:nvCxnSpPr>
      <xdr:spPr>
        <a:xfrm flipV="1">
          <a:off x="13512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0" name="テキスト ボックス 269"/>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2" name="テキスト ボックス 271"/>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8" name="楕円 277"/>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9" name="給与水準   （国との比較）該当値テキスト"/>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0" name="楕円 279"/>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1" name="テキスト ボックス 280"/>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2" name="楕円 281"/>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3" name="テキスト ボックス 282"/>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4" name="楕円 283"/>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5" name="テキスト ボックス 284"/>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6" name="楕円 285"/>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7" name="テキスト ボックス 286"/>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次定員管理適正化計画を策定して以降、第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次定員管理適正化計画、集中改革プラン、スーパー改革プランなどの取り組みにより職員数の抑制に努めてきた。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年度は、職員数について前年度から大きな増減はないものの、分母となる人口が減少したことにより指数は増加した。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今後、定年引上げ等の状況を踏まえながら、引き続き年齢層の平準化を踏まえた定員の適正化に努める。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9" name="直線コネクタ 318"/>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20" name="定員管理の状況最小値テキスト"/>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21" name="直線コネクタ 320"/>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2" name="定員管理の状況最大値テキスト"/>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3" name="直線コネクタ 322"/>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169938</xdr:rowOff>
    </xdr:from>
    <xdr:to>
      <xdr:col>81</xdr:col>
      <xdr:colOff>44450</xdr:colOff>
      <xdr:row>62</xdr:row>
      <xdr:rowOff>5383</xdr:rowOff>
    </xdr:to>
    <xdr:cxnSp macro="">
      <xdr:nvCxnSpPr>
        <xdr:cNvPr id="324" name="直線コネクタ 323"/>
        <xdr:cNvCxnSpPr/>
      </xdr:nvCxnSpPr>
      <xdr:spPr>
        <a:xfrm>
          <a:off x="16179800" y="10628388"/>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5" name="定員管理の状況平均値テキスト"/>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6" name="フローチャート: 判断 325"/>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169938</xdr:rowOff>
    </xdr:from>
    <xdr:to>
      <xdr:col>77</xdr:col>
      <xdr:colOff>44450</xdr:colOff>
      <xdr:row>62</xdr:row>
      <xdr:rowOff>5383</xdr:rowOff>
    </xdr:to>
    <xdr:cxnSp macro="">
      <xdr:nvCxnSpPr>
        <xdr:cNvPr id="327" name="直線コネクタ 326"/>
        <xdr:cNvCxnSpPr/>
      </xdr:nvCxnSpPr>
      <xdr:spPr>
        <a:xfrm flipV="1">
          <a:off x="15290800" y="1062838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8" name="フローチャート: 判断 327"/>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9" name="テキスト ボックス 328"/>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169938</xdr:rowOff>
    </xdr:from>
    <xdr:to>
      <xdr:col>72</xdr:col>
      <xdr:colOff>203200</xdr:colOff>
      <xdr:row>62</xdr:row>
      <xdr:rowOff>5383</xdr:rowOff>
    </xdr:to>
    <xdr:cxnSp macro="">
      <xdr:nvCxnSpPr>
        <xdr:cNvPr id="330" name="直線コネクタ 329"/>
        <xdr:cNvCxnSpPr/>
      </xdr:nvCxnSpPr>
      <xdr:spPr>
        <a:xfrm>
          <a:off x="14401800" y="1062838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31" name="フローチャート: 判断 330"/>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2" name="テキスト ボックス 331"/>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156149</xdr:rowOff>
    </xdr:from>
    <xdr:to>
      <xdr:col>68</xdr:col>
      <xdr:colOff>152400</xdr:colOff>
      <xdr:row>61</xdr:row>
      <xdr:rowOff>169938</xdr:rowOff>
    </xdr:to>
    <xdr:cxnSp macro="">
      <xdr:nvCxnSpPr>
        <xdr:cNvPr id="333" name="直線コネクタ 332"/>
        <xdr:cNvCxnSpPr/>
      </xdr:nvCxnSpPr>
      <xdr:spPr>
        <a:xfrm>
          <a:off x="13512800" y="1061459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4" name="フローチャート: 判断 333"/>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5" name="テキスト ボックス 334"/>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6" name="フローチャート: 判断 335"/>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7" name="テキスト ボックス 336"/>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126033</xdr:rowOff>
    </xdr:from>
    <xdr:to>
      <xdr:col>81</xdr:col>
      <xdr:colOff>95250</xdr:colOff>
      <xdr:row>62</xdr:row>
      <xdr:rowOff>56183</xdr:rowOff>
    </xdr:to>
    <xdr:sp macro="" textlink="">
      <xdr:nvSpPr>
        <xdr:cNvPr id="343" name="楕円 342"/>
        <xdr:cNvSpPr/>
      </xdr:nvSpPr>
      <xdr:spPr>
        <a:xfrm>
          <a:off x="16967200" y="105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98110</xdr:rowOff>
    </xdr:from>
    <xdr:ext cx="762000" cy="259045"/>
    <xdr:sp macro="" textlink="">
      <xdr:nvSpPr>
        <xdr:cNvPr id="344" name="定員管理の状況該当値テキスト"/>
        <xdr:cNvSpPr txBox="1"/>
      </xdr:nvSpPr>
      <xdr:spPr>
        <a:xfrm>
          <a:off x="17106900" y="1055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119138</xdr:rowOff>
    </xdr:from>
    <xdr:to>
      <xdr:col>77</xdr:col>
      <xdr:colOff>95250</xdr:colOff>
      <xdr:row>62</xdr:row>
      <xdr:rowOff>49288</xdr:rowOff>
    </xdr:to>
    <xdr:sp macro="" textlink="">
      <xdr:nvSpPr>
        <xdr:cNvPr id="345" name="楕円 344"/>
        <xdr:cNvSpPr/>
      </xdr:nvSpPr>
      <xdr:spPr>
        <a:xfrm>
          <a:off x="16129000" y="105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34065</xdr:rowOff>
    </xdr:from>
    <xdr:ext cx="736600" cy="259045"/>
    <xdr:sp macro="" textlink="">
      <xdr:nvSpPr>
        <xdr:cNvPr id="346" name="テキスト ボックス 345"/>
        <xdr:cNvSpPr txBox="1"/>
      </xdr:nvSpPr>
      <xdr:spPr>
        <a:xfrm>
          <a:off x="15798800" y="1066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126033</xdr:rowOff>
    </xdr:from>
    <xdr:to>
      <xdr:col>73</xdr:col>
      <xdr:colOff>44450</xdr:colOff>
      <xdr:row>62</xdr:row>
      <xdr:rowOff>56183</xdr:rowOff>
    </xdr:to>
    <xdr:sp macro="" textlink="">
      <xdr:nvSpPr>
        <xdr:cNvPr id="347" name="楕円 346"/>
        <xdr:cNvSpPr/>
      </xdr:nvSpPr>
      <xdr:spPr>
        <a:xfrm>
          <a:off x="15240000" y="105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40960</xdr:rowOff>
    </xdr:from>
    <xdr:ext cx="762000" cy="259045"/>
    <xdr:sp macro="" textlink="">
      <xdr:nvSpPr>
        <xdr:cNvPr id="348" name="テキスト ボックス 347"/>
        <xdr:cNvSpPr txBox="1"/>
      </xdr:nvSpPr>
      <xdr:spPr>
        <a:xfrm>
          <a:off x="14909800" y="1067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119138</xdr:rowOff>
    </xdr:from>
    <xdr:to>
      <xdr:col>68</xdr:col>
      <xdr:colOff>203200</xdr:colOff>
      <xdr:row>62</xdr:row>
      <xdr:rowOff>49288</xdr:rowOff>
    </xdr:to>
    <xdr:sp macro="" textlink="">
      <xdr:nvSpPr>
        <xdr:cNvPr id="349" name="楕円 348"/>
        <xdr:cNvSpPr/>
      </xdr:nvSpPr>
      <xdr:spPr>
        <a:xfrm>
          <a:off x="14351000" y="105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34065</xdr:rowOff>
    </xdr:from>
    <xdr:ext cx="762000" cy="259045"/>
    <xdr:sp macro="" textlink="">
      <xdr:nvSpPr>
        <xdr:cNvPr id="350" name="テキスト ボックス 349"/>
        <xdr:cNvSpPr txBox="1"/>
      </xdr:nvSpPr>
      <xdr:spPr>
        <a:xfrm>
          <a:off x="14020800" y="1066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105349</xdr:rowOff>
    </xdr:from>
    <xdr:to>
      <xdr:col>64</xdr:col>
      <xdr:colOff>152400</xdr:colOff>
      <xdr:row>62</xdr:row>
      <xdr:rowOff>35499</xdr:rowOff>
    </xdr:to>
    <xdr:sp macro="" textlink="">
      <xdr:nvSpPr>
        <xdr:cNvPr id="351" name="楕円 350"/>
        <xdr:cNvSpPr/>
      </xdr:nvSpPr>
      <xdr:spPr>
        <a:xfrm>
          <a:off x="13462000" y="10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20276</xdr:rowOff>
    </xdr:from>
    <xdr:ext cx="762000" cy="259045"/>
    <xdr:sp macro="" textlink="">
      <xdr:nvSpPr>
        <xdr:cNvPr id="352" name="テキスト ボックス 351"/>
        <xdr:cNvSpPr txBox="1"/>
      </xdr:nvSpPr>
      <xdr:spPr>
        <a:xfrm>
          <a:off x="13131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、道の駅くるくるなると建設時の起債の償還開始などの影響で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は増加したものの、法人住民税の増などで標準財政規模が増加したことから実質公債費比率は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類似団体内平均値や県内平均値と比較しても、依然として高い状態であることから、起債事業の取捨選択はもとより、利率の高い事業債については、繰上償還や借換等を検討し、可能な限り最小限の負担とな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2" name="直線コネクタ 381"/>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3"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4" name="直線コネクタ 383"/>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5"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6" name="直線コネクタ 385"/>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132645</xdr:rowOff>
    </xdr:from>
    <xdr:to>
      <xdr:col>81</xdr:col>
      <xdr:colOff>44450</xdr:colOff>
      <xdr:row>43</xdr:row>
      <xdr:rowOff>1411</xdr:rowOff>
    </xdr:to>
    <xdr:cxnSp macro="">
      <xdr:nvCxnSpPr>
        <xdr:cNvPr id="387" name="直線コネクタ 386"/>
        <xdr:cNvCxnSpPr/>
      </xdr:nvCxnSpPr>
      <xdr:spPr>
        <a:xfrm flipV="1">
          <a:off x="16179800" y="73335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8" name="公債費負担の状況平均値テキスト"/>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9" name="フローチャート: 判断 388"/>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1411</xdr:rowOff>
    </xdr:from>
    <xdr:to>
      <xdr:col>77</xdr:col>
      <xdr:colOff>44450</xdr:colOff>
      <xdr:row>43</xdr:row>
      <xdr:rowOff>55033</xdr:rowOff>
    </xdr:to>
    <xdr:cxnSp macro="">
      <xdr:nvCxnSpPr>
        <xdr:cNvPr id="390" name="直線コネクタ 389"/>
        <xdr:cNvCxnSpPr/>
      </xdr:nvCxnSpPr>
      <xdr:spPr>
        <a:xfrm flipV="1">
          <a:off x="15290800" y="73737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91" name="フローチャート: 判断 390"/>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2" name="テキスト ボックス 391"/>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81845</xdr:rowOff>
    </xdr:to>
    <xdr:cxnSp macro="">
      <xdr:nvCxnSpPr>
        <xdr:cNvPr id="393" name="直線コネクタ 392"/>
        <xdr:cNvCxnSpPr/>
      </xdr:nvCxnSpPr>
      <xdr:spPr>
        <a:xfrm flipV="1">
          <a:off x="14401800" y="74273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4" name="フローチャート: 判断 393"/>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5" name="テキスト ボックス 394"/>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81845</xdr:rowOff>
    </xdr:from>
    <xdr:to>
      <xdr:col>68</xdr:col>
      <xdr:colOff>152400</xdr:colOff>
      <xdr:row>44</xdr:row>
      <xdr:rowOff>4233</xdr:rowOff>
    </xdr:to>
    <xdr:cxnSp macro="">
      <xdr:nvCxnSpPr>
        <xdr:cNvPr id="396" name="直線コネクタ 395"/>
        <xdr:cNvCxnSpPr/>
      </xdr:nvCxnSpPr>
      <xdr:spPr>
        <a:xfrm flipV="1">
          <a:off x="13512800" y="7454195"/>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7" name="フローチャート: 判断 396"/>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8" name="テキスト ボックス 397"/>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9" name="フローチャート: 判断 398"/>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00" name="テキスト ボックス 399"/>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81845</xdr:rowOff>
    </xdr:from>
    <xdr:to>
      <xdr:col>81</xdr:col>
      <xdr:colOff>95250</xdr:colOff>
      <xdr:row>43</xdr:row>
      <xdr:rowOff>11995</xdr:rowOff>
    </xdr:to>
    <xdr:sp macro="" textlink="">
      <xdr:nvSpPr>
        <xdr:cNvPr id="406" name="楕円 405"/>
        <xdr:cNvSpPr/>
      </xdr:nvSpPr>
      <xdr:spPr>
        <a:xfrm>
          <a:off x="16967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53922</xdr:rowOff>
    </xdr:from>
    <xdr:ext cx="762000" cy="259045"/>
    <xdr:sp macro="" textlink="">
      <xdr:nvSpPr>
        <xdr:cNvPr id="407" name="公債費負担の状況該当値テキスト"/>
        <xdr:cNvSpPr txBox="1"/>
      </xdr:nvSpPr>
      <xdr:spPr>
        <a:xfrm>
          <a:off x="17106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122061</xdr:rowOff>
    </xdr:from>
    <xdr:to>
      <xdr:col>77</xdr:col>
      <xdr:colOff>95250</xdr:colOff>
      <xdr:row>43</xdr:row>
      <xdr:rowOff>52211</xdr:rowOff>
    </xdr:to>
    <xdr:sp macro="" textlink="">
      <xdr:nvSpPr>
        <xdr:cNvPr id="408" name="楕円 407"/>
        <xdr:cNvSpPr/>
      </xdr:nvSpPr>
      <xdr:spPr>
        <a:xfrm>
          <a:off x="16129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36988</xdr:rowOff>
    </xdr:from>
    <xdr:ext cx="736600" cy="259045"/>
    <xdr:sp macro="" textlink="">
      <xdr:nvSpPr>
        <xdr:cNvPr id="409" name="テキスト ボックス 408"/>
        <xdr:cNvSpPr txBox="1"/>
      </xdr:nvSpPr>
      <xdr:spPr>
        <a:xfrm>
          <a:off x="15798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10" name="楕円 409"/>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11" name="テキスト ボックス 410"/>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31045</xdr:rowOff>
    </xdr:from>
    <xdr:to>
      <xdr:col>68</xdr:col>
      <xdr:colOff>203200</xdr:colOff>
      <xdr:row>43</xdr:row>
      <xdr:rowOff>132645</xdr:rowOff>
    </xdr:to>
    <xdr:sp macro="" textlink="">
      <xdr:nvSpPr>
        <xdr:cNvPr id="412" name="楕円 411"/>
        <xdr:cNvSpPr/>
      </xdr:nvSpPr>
      <xdr:spPr>
        <a:xfrm>
          <a:off x="14351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117422</xdr:rowOff>
    </xdr:from>
    <xdr:ext cx="762000" cy="259045"/>
    <xdr:sp macro="" textlink="">
      <xdr:nvSpPr>
        <xdr:cNvPr id="413" name="テキスト ボックス 412"/>
        <xdr:cNvSpPr txBox="1"/>
      </xdr:nvSpPr>
      <xdr:spPr>
        <a:xfrm>
          <a:off x="14020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14" name="楕円 413"/>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15" name="テキスト ボックス 414"/>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文化会館耐震改修事業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等の大型事業に備え、ボートレース競走事業会計から繰り入れた事業収益金を減債基金等に積立を行っている。令和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年度は、これらの基金を含めた地方債の償還額等に充当可能な基金が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や文化会館耐震改修事業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等にかかる地方債借入により地方債現在高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32,558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百万円増）となったことから、将来負担比率は増加となった。将来負担の軽減のため、行財政改革の取り組みをより一層推進するとともに、新たな歳入確保策や、歳出抑制策等を実施していく必要がある。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6" name="直線コネクタ 445"/>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7" name="将来負担の状況最小値テキスト"/>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8" name="直線コネクタ 447"/>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149558</xdr:rowOff>
    </xdr:from>
    <xdr:to>
      <xdr:col>81</xdr:col>
      <xdr:colOff>44450</xdr:colOff>
      <xdr:row>19</xdr:row>
      <xdr:rowOff>154154</xdr:rowOff>
    </xdr:to>
    <xdr:cxnSp macro="">
      <xdr:nvCxnSpPr>
        <xdr:cNvPr id="451" name="直線コネクタ 450"/>
        <xdr:cNvCxnSpPr/>
      </xdr:nvCxnSpPr>
      <xdr:spPr>
        <a:xfrm>
          <a:off x="16179800" y="3407108"/>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2" name="将来負担の状況平均値テキスト"/>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3" name="フローチャート: 判断 452"/>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86360</xdr:rowOff>
    </xdr:from>
    <xdr:to>
      <xdr:col>77</xdr:col>
      <xdr:colOff>44450</xdr:colOff>
      <xdr:row>19</xdr:row>
      <xdr:rowOff>149558</xdr:rowOff>
    </xdr:to>
    <xdr:cxnSp macro="">
      <xdr:nvCxnSpPr>
        <xdr:cNvPr id="454" name="直線コネクタ 453"/>
        <xdr:cNvCxnSpPr/>
      </xdr:nvCxnSpPr>
      <xdr:spPr>
        <a:xfrm>
          <a:off x="15290800" y="3343910"/>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5" name="フローチャート: 判断 454"/>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6" name="テキスト ボックス 455"/>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62230</xdr:rowOff>
    </xdr:from>
    <xdr:to>
      <xdr:col>72</xdr:col>
      <xdr:colOff>203200</xdr:colOff>
      <xdr:row>19</xdr:row>
      <xdr:rowOff>86360</xdr:rowOff>
    </xdr:to>
    <xdr:cxnSp macro="">
      <xdr:nvCxnSpPr>
        <xdr:cNvPr id="457" name="直線コネクタ 456"/>
        <xdr:cNvCxnSpPr/>
      </xdr:nvCxnSpPr>
      <xdr:spPr>
        <a:xfrm>
          <a:off x="14401800" y="331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8" name="フローチャート: 判断 457"/>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9" name="テキスト ボックス 458"/>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62230</xdr:rowOff>
    </xdr:from>
    <xdr:to>
      <xdr:col>68</xdr:col>
      <xdr:colOff>152400</xdr:colOff>
      <xdr:row>22</xdr:row>
      <xdr:rowOff>8648</xdr:rowOff>
    </xdr:to>
    <xdr:cxnSp macro="">
      <xdr:nvCxnSpPr>
        <xdr:cNvPr id="460" name="直線コネクタ 459"/>
        <xdr:cNvCxnSpPr/>
      </xdr:nvCxnSpPr>
      <xdr:spPr>
        <a:xfrm flipV="1">
          <a:off x="13512800" y="3319780"/>
          <a:ext cx="889000" cy="46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61" name="フローチャート: 判断 460"/>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2" name="テキスト ボックス 461"/>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3" name="フローチャート: 判断 462"/>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4" name="テキスト ボックス 463"/>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103354</xdr:rowOff>
    </xdr:from>
    <xdr:to>
      <xdr:col>81</xdr:col>
      <xdr:colOff>95250</xdr:colOff>
      <xdr:row>20</xdr:row>
      <xdr:rowOff>33504</xdr:rowOff>
    </xdr:to>
    <xdr:sp macro="" textlink="">
      <xdr:nvSpPr>
        <xdr:cNvPr id="470" name="楕円 469"/>
        <xdr:cNvSpPr/>
      </xdr:nvSpPr>
      <xdr:spPr>
        <a:xfrm>
          <a:off x="16967200" y="33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75431</xdr:rowOff>
    </xdr:from>
    <xdr:ext cx="762000" cy="259045"/>
    <xdr:sp macro="" textlink="">
      <xdr:nvSpPr>
        <xdr:cNvPr id="471" name="将来負担の状況該当値テキスト"/>
        <xdr:cNvSpPr txBox="1"/>
      </xdr:nvSpPr>
      <xdr:spPr>
        <a:xfrm>
          <a:off x="17106900" y="333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98758</xdr:rowOff>
    </xdr:from>
    <xdr:to>
      <xdr:col>77</xdr:col>
      <xdr:colOff>95250</xdr:colOff>
      <xdr:row>20</xdr:row>
      <xdr:rowOff>28908</xdr:rowOff>
    </xdr:to>
    <xdr:sp macro="" textlink="">
      <xdr:nvSpPr>
        <xdr:cNvPr id="472" name="楕円 471"/>
        <xdr:cNvSpPr/>
      </xdr:nvSpPr>
      <xdr:spPr>
        <a:xfrm>
          <a:off x="16129000" y="335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13685</xdr:rowOff>
    </xdr:from>
    <xdr:ext cx="736600" cy="259045"/>
    <xdr:sp macro="" textlink="">
      <xdr:nvSpPr>
        <xdr:cNvPr id="473" name="テキスト ボックス 472"/>
        <xdr:cNvSpPr txBox="1"/>
      </xdr:nvSpPr>
      <xdr:spPr>
        <a:xfrm>
          <a:off x="15798800" y="344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35560</xdr:rowOff>
    </xdr:from>
    <xdr:to>
      <xdr:col>73</xdr:col>
      <xdr:colOff>44450</xdr:colOff>
      <xdr:row>19</xdr:row>
      <xdr:rowOff>137160</xdr:rowOff>
    </xdr:to>
    <xdr:sp macro="" textlink="">
      <xdr:nvSpPr>
        <xdr:cNvPr id="474" name="楕円 473"/>
        <xdr:cNvSpPr/>
      </xdr:nvSpPr>
      <xdr:spPr>
        <a:xfrm>
          <a:off x="152400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121937</xdr:rowOff>
    </xdr:from>
    <xdr:ext cx="762000" cy="259045"/>
    <xdr:sp macro="" textlink="">
      <xdr:nvSpPr>
        <xdr:cNvPr id="475" name="テキスト ボックス 474"/>
        <xdr:cNvSpPr txBox="1"/>
      </xdr:nvSpPr>
      <xdr:spPr>
        <a:xfrm>
          <a:off x="14909800" y="337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11430</xdr:rowOff>
    </xdr:from>
    <xdr:to>
      <xdr:col>68</xdr:col>
      <xdr:colOff>203200</xdr:colOff>
      <xdr:row>19</xdr:row>
      <xdr:rowOff>113030</xdr:rowOff>
    </xdr:to>
    <xdr:sp macro="" textlink="">
      <xdr:nvSpPr>
        <xdr:cNvPr id="476" name="楕円 475"/>
        <xdr:cNvSpPr/>
      </xdr:nvSpPr>
      <xdr:spPr>
        <a:xfrm>
          <a:off x="14351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97807</xdr:rowOff>
    </xdr:from>
    <xdr:ext cx="762000" cy="259045"/>
    <xdr:sp macro="" textlink="">
      <xdr:nvSpPr>
        <xdr:cNvPr id="477" name="テキスト ボックス 476"/>
        <xdr:cNvSpPr txBox="1"/>
      </xdr:nvSpPr>
      <xdr:spPr>
        <a:xfrm>
          <a:off x="14020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129298</xdr:rowOff>
    </xdr:from>
    <xdr:to>
      <xdr:col>64</xdr:col>
      <xdr:colOff>152400</xdr:colOff>
      <xdr:row>22</xdr:row>
      <xdr:rowOff>59448</xdr:rowOff>
    </xdr:to>
    <xdr:sp macro="" textlink="">
      <xdr:nvSpPr>
        <xdr:cNvPr id="478" name="楕円 477"/>
        <xdr:cNvSpPr/>
      </xdr:nvSpPr>
      <xdr:spPr>
        <a:xfrm>
          <a:off x="13462000" y="37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44225</xdr:rowOff>
    </xdr:from>
    <xdr:ext cx="762000" cy="259045"/>
    <xdr:sp macro="" textlink="">
      <xdr:nvSpPr>
        <xdr:cNvPr id="479" name="テキスト ボックス 478"/>
        <xdr:cNvSpPr txBox="1"/>
      </xdr:nvSpPr>
      <xdr:spPr>
        <a:xfrm>
          <a:off x="13131800" y="381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53,240
52,580
135.66
30,979,898
29,877,272
564,745
14,353,211
32,558,167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よりも高い状態が続いている要因としては、ごみ収集業務の一部が直営であることなどが挙げられる。今後、直営によるサービス等について更なる見直しを行い、引き続き人件費の削減に取り組んでいく。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人事院勧告による人件費の増加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や退職手当等の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が影響している。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39</xdr:row>
      <xdr:rowOff>130810</xdr:rowOff>
    </xdr:to>
    <xdr:cxnSp macro="">
      <xdr:nvCxnSpPr>
        <xdr:cNvPr id="66" name="直線コネクタ 65"/>
        <xdr:cNvCxnSpPr/>
      </xdr:nvCxnSpPr>
      <xdr:spPr>
        <a:xfrm>
          <a:off x="3987800" y="659638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39</xdr:row>
      <xdr:rowOff>138430</xdr:rowOff>
    </xdr:to>
    <xdr:cxnSp macro="">
      <xdr:nvCxnSpPr>
        <xdr:cNvPr id="69" name="直線コネクタ 68"/>
        <xdr:cNvCxnSpPr/>
      </xdr:nvCxnSpPr>
      <xdr:spPr>
        <a:xfrm flipV="1">
          <a:off x="3098800" y="6596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138430</xdr:rowOff>
    </xdr:to>
    <xdr:cxnSp macro="">
      <xdr:nvCxnSpPr>
        <xdr:cNvPr id="72" name="直線コネクタ 71"/>
        <xdr:cNvCxnSpPr/>
      </xdr:nvCxnSpPr>
      <xdr:spPr>
        <a:xfrm>
          <a:off x="2209800" y="6672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157480</xdr:rowOff>
    </xdr:from>
    <xdr:to>
      <xdr:col>11</xdr:col>
      <xdr:colOff>9525</xdr:colOff>
      <xdr:row>39</xdr:row>
      <xdr:rowOff>130810</xdr:rowOff>
    </xdr:to>
    <xdr:cxnSp macro="">
      <xdr:nvCxnSpPr>
        <xdr:cNvPr id="75" name="直線コネクタ 74"/>
        <xdr:cNvCxnSpPr/>
      </xdr:nvCxnSpPr>
      <xdr:spPr>
        <a:xfrm flipV="1">
          <a:off x="1320800" y="66725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80010</xdr:rowOff>
    </xdr:from>
    <xdr:to>
      <xdr:col>24</xdr:col>
      <xdr:colOff>76200</xdr:colOff>
      <xdr:row>40</xdr:row>
      <xdr:rowOff>10160</xdr:rowOff>
    </xdr:to>
    <xdr:sp macro="" textlink="">
      <xdr:nvSpPr>
        <xdr:cNvPr id="85" name="楕円 84"/>
        <xdr:cNvSpPr/>
      </xdr:nvSpPr>
      <xdr:spPr>
        <a:xfrm>
          <a:off x="47752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52087</xdr:rowOff>
    </xdr:from>
    <xdr:ext cx="762000" cy="259045"/>
    <xdr:sp macro="" textlink="">
      <xdr:nvSpPr>
        <xdr:cNvPr id="86" name="人件費該当値テキスト"/>
        <xdr:cNvSpPr txBox="1"/>
      </xdr:nvSpPr>
      <xdr:spPr>
        <a:xfrm>
          <a:off x="49149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87630</xdr:rowOff>
    </xdr:from>
    <xdr:to>
      <xdr:col>15</xdr:col>
      <xdr:colOff>149225</xdr:colOff>
      <xdr:row>40</xdr:row>
      <xdr:rowOff>17780</xdr:rowOff>
    </xdr:to>
    <xdr:sp macro="" textlink="">
      <xdr:nvSpPr>
        <xdr:cNvPr id="89" name="楕円 88"/>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90" name="テキスト ボックス 89"/>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80010</xdr:rowOff>
    </xdr:from>
    <xdr:to>
      <xdr:col>6</xdr:col>
      <xdr:colOff>171450</xdr:colOff>
      <xdr:row>40</xdr:row>
      <xdr:rowOff>10160</xdr:rowOff>
    </xdr:to>
    <xdr:sp macro="" textlink="">
      <xdr:nvSpPr>
        <xdr:cNvPr id="93" name="楕円 92"/>
        <xdr:cNvSpPr/>
      </xdr:nvSpPr>
      <xdr:spPr>
        <a:xfrm>
          <a:off x="1270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166387</xdr:rowOff>
    </xdr:from>
    <xdr:ext cx="762000" cy="259045"/>
    <xdr:sp macro="" textlink="">
      <xdr:nvSpPr>
        <xdr:cNvPr id="94" name="テキスト ボックス 93"/>
        <xdr:cNvSpPr txBox="1"/>
      </xdr:nvSpPr>
      <xdr:spPr>
        <a:xfrm>
          <a:off x="939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降、組織・機構の見直しや民間委託等の推進、指定管理制度の導入により、民間や特定非営利活動法人の資源・人材を活用することで経費の削減に取り組んできた結果、類似団体平均よりも低い値となっ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年度については、分子となる物件費が増加（約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百万）、分母となる経常一般財源の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）もあり、前年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6350</xdr:rowOff>
    </xdr:from>
    <xdr:to>
      <xdr:col>82</xdr:col>
      <xdr:colOff>107950</xdr:colOff>
      <xdr:row>17</xdr:row>
      <xdr:rowOff>57150</xdr:rowOff>
    </xdr:to>
    <xdr:cxnSp macro="">
      <xdr:nvCxnSpPr>
        <xdr:cNvPr id="127" name="直線コネクタ 126"/>
        <xdr:cNvCxnSpPr/>
      </xdr:nvCxnSpPr>
      <xdr:spPr>
        <a:xfrm>
          <a:off x="15671800" y="2921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6350</xdr:rowOff>
    </xdr:from>
    <xdr:to>
      <xdr:col>78</xdr:col>
      <xdr:colOff>69850</xdr:colOff>
      <xdr:row>17</xdr:row>
      <xdr:rowOff>6350</xdr:rowOff>
    </xdr:to>
    <xdr:cxnSp macro="">
      <xdr:nvCxnSpPr>
        <xdr:cNvPr id="130" name="直線コネクタ 129"/>
        <xdr:cNvCxnSpPr/>
      </xdr:nvCxnSpPr>
      <xdr:spPr>
        <a:xfrm>
          <a:off x="14782800" y="292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17</xdr:row>
      <xdr:rowOff>6350</xdr:rowOff>
    </xdr:to>
    <xdr:cxnSp macro="">
      <xdr:nvCxnSpPr>
        <xdr:cNvPr id="133" name="直線コネクタ 132"/>
        <xdr:cNvCxnSpPr/>
      </xdr:nvCxnSpPr>
      <xdr:spPr>
        <a:xfrm>
          <a:off x="13893800" y="27178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25400</xdr:rowOff>
    </xdr:to>
    <xdr:cxnSp macro="">
      <xdr:nvCxnSpPr>
        <xdr:cNvPr id="136" name="直線コネクタ 135"/>
        <xdr:cNvCxnSpPr/>
      </xdr:nvCxnSpPr>
      <xdr:spPr>
        <a:xfrm flipV="1">
          <a:off x="13004800" y="2717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46" name="楕円 145"/>
        <xdr:cNvSpPr/>
      </xdr:nvSpPr>
      <xdr:spPr>
        <a:xfrm>
          <a:off x="164592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22877</xdr:rowOff>
    </xdr:from>
    <xdr:ext cx="762000" cy="259045"/>
    <xdr:sp macro="" textlink="">
      <xdr:nvSpPr>
        <xdr:cNvPr id="147" name="物件費該当値テキスト"/>
        <xdr:cNvSpPr txBox="1"/>
      </xdr:nvSpPr>
      <xdr:spPr>
        <a:xfrm>
          <a:off x="165989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127000</xdr:rowOff>
    </xdr:from>
    <xdr:to>
      <xdr:col>78</xdr:col>
      <xdr:colOff>120650</xdr:colOff>
      <xdr:row>17</xdr:row>
      <xdr:rowOff>57150</xdr:rowOff>
    </xdr:to>
    <xdr:sp macro="" textlink="">
      <xdr:nvSpPr>
        <xdr:cNvPr id="148" name="楕円 147"/>
        <xdr:cNvSpPr/>
      </xdr:nvSpPr>
      <xdr:spPr>
        <a:xfrm>
          <a:off x="15621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67327</xdr:rowOff>
    </xdr:from>
    <xdr:ext cx="736600" cy="259045"/>
    <xdr:sp macro="" textlink="">
      <xdr:nvSpPr>
        <xdr:cNvPr id="149" name="テキスト ボックス 148"/>
        <xdr:cNvSpPr txBox="1"/>
      </xdr:nvSpPr>
      <xdr:spPr>
        <a:xfrm>
          <a:off x="15290800" y="263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127000</xdr:rowOff>
    </xdr:from>
    <xdr:to>
      <xdr:col>74</xdr:col>
      <xdr:colOff>31750</xdr:colOff>
      <xdr:row>17</xdr:row>
      <xdr:rowOff>57150</xdr:rowOff>
    </xdr:to>
    <xdr:sp macro="" textlink="">
      <xdr:nvSpPr>
        <xdr:cNvPr id="150" name="楕円 149"/>
        <xdr:cNvSpPr/>
      </xdr:nvSpPr>
      <xdr:spPr>
        <a:xfrm>
          <a:off x="14732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41927</xdr:rowOff>
    </xdr:from>
    <xdr:ext cx="762000" cy="259045"/>
    <xdr:sp macro="" textlink="">
      <xdr:nvSpPr>
        <xdr:cNvPr id="151" name="テキスト ボックス 150"/>
        <xdr:cNvSpPr txBox="1"/>
      </xdr:nvSpPr>
      <xdr:spPr>
        <a:xfrm>
          <a:off x="14401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54" name="楕円 153"/>
        <xdr:cNvSpPr/>
      </xdr:nvSpPr>
      <xdr:spPr>
        <a:xfrm>
          <a:off x="12954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55" name="テキスト ボックス 154"/>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分子となる扶助費は、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認定こども園運営費（約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百万円増）や児童手当（約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ことなどから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％の増加となった。前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年の令和４年度こそ前年度と比べ扶助費が減少したものの、元来増加傾向であるため、今後の削減は厳しいものになると想定される。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24130</xdr:rowOff>
    </xdr:from>
    <xdr:to>
      <xdr:col>24</xdr:col>
      <xdr:colOff>25400</xdr:colOff>
      <xdr:row>57</xdr:row>
      <xdr:rowOff>115570</xdr:rowOff>
    </xdr:to>
    <xdr:cxnSp macro="">
      <xdr:nvCxnSpPr>
        <xdr:cNvPr id="186" name="直線コネクタ 185"/>
        <xdr:cNvCxnSpPr/>
      </xdr:nvCxnSpPr>
      <xdr:spPr>
        <a:xfrm>
          <a:off x="3987800" y="97967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140716</xdr:rowOff>
    </xdr:from>
    <xdr:to>
      <xdr:col>19</xdr:col>
      <xdr:colOff>187325</xdr:colOff>
      <xdr:row>57</xdr:row>
      <xdr:rowOff>24130</xdr:rowOff>
    </xdr:to>
    <xdr:cxnSp macro="">
      <xdr:nvCxnSpPr>
        <xdr:cNvPr id="189" name="直線コネクタ 188"/>
        <xdr:cNvCxnSpPr/>
      </xdr:nvCxnSpPr>
      <xdr:spPr>
        <a:xfrm>
          <a:off x="3098800" y="9741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85852</xdr:rowOff>
    </xdr:from>
    <xdr:to>
      <xdr:col>15</xdr:col>
      <xdr:colOff>98425</xdr:colOff>
      <xdr:row>56</xdr:row>
      <xdr:rowOff>140716</xdr:rowOff>
    </xdr:to>
    <xdr:cxnSp macro="">
      <xdr:nvCxnSpPr>
        <xdr:cNvPr id="192" name="直線コネクタ 191"/>
        <xdr:cNvCxnSpPr/>
      </xdr:nvCxnSpPr>
      <xdr:spPr>
        <a:xfrm>
          <a:off x="2209800" y="9687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85852</xdr:rowOff>
    </xdr:from>
    <xdr:to>
      <xdr:col>11</xdr:col>
      <xdr:colOff>9525</xdr:colOff>
      <xdr:row>56</xdr:row>
      <xdr:rowOff>85852</xdr:rowOff>
    </xdr:to>
    <xdr:cxnSp macro="">
      <xdr:nvCxnSpPr>
        <xdr:cNvPr id="195" name="直線コネクタ 194"/>
        <xdr:cNvCxnSpPr/>
      </xdr:nvCxnSpPr>
      <xdr:spPr>
        <a:xfrm>
          <a:off x="1320800" y="9687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205" name="楕円 204"/>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6" name="扶助費該当値テキスト"/>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144780</xdr:rowOff>
    </xdr:from>
    <xdr:to>
      <xdr:col>20</xdr:col>
      <xdr:colOff>38100</xdr:colOff>
      <xdr:row>57</xdr:row>
      <xdr:rowOff>74930</xdr:rowOff>
    </xdr:to>
    <xdr:sp macro="" textlink="">
      <xdr:nvSpPr>
        <xdr:cNvPr id="207" name="楕円 206"/>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208" name="テキスト ボックス 207"/>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89916</xdr:rowOff>
    </xdr:from>
    <xdr:to>
      <xdr:col>15</xdr:col>
      <xdr:colOff>149225</xdr:colOff>
      <xdr:row>57</xdr:row>
      <xdr:rowOff>20066</xdr:rowOff>
    </xdr:to>
    <xdr:sp macro="" textlink="">
      <xdr:nvSpPr>
        <xdr:cNvPr id="209" name="楕円 208"/>
        <xdr:cNvSpPr/>
      </xdr:nvSpPr>
      <xdr:spPr>
        <a:xfrm>
          <a:off x="3048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4843</xdr:rowOff>
    </xdr:from>
    <xdr:ext cx="762000" cy="259045"/>
    <xdr:sp macro="" textlink="">
      <xdr:nvSpPr>
        <xdr:cNvPr id="210" name="テキスト ボックス 209"/>
        <xdr:cNvSpPr txBox="1"/>
      </xdr:nvSpPr>
      <xdr:spPr>
        <a:xfrm>
          <a:off x="2717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35052</xdr:rowOff>
    </xdr:from>
    <xdr:to>
      <xdr:col>11</xdr:col>
      <xdr:colOff>60325</xdr:colOff>
      <xdr:row>56</xdr:row>
      <xdr:rowOff>136652</xdr:rowOff>
    </xdr:to>
    <xdr:sp macro="" textlink="">
      <xdr:nvSpPr>
        <xdr:cNvPr id="211" name="楕円 210"/>
        <xdr:cNvSpPr/>
      </xdr:nvSpPr>
      <xdr:spPr>
        <a:xfrm>
          <a:off x="2159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121429</xdr:rowOff>
    </xdr:from>
    <xdr:ext cx="762000" cy="259045"/>
    <xdr:sp macro="" textlink="">
      <xdr:nvSpPr>
        <xdr:cNvPr id="212" name="テキスト ボックス 211"/>
        <xdr:cNvSpPr txBox="1"/>
      </xdr:nvSpPr>
      <xdr:spPr>
        <a:xfrm>
          <a:off x="1828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35052</xdr:rowOff>
    </xdr:from>
    <xdr:to>
      <xdr:col>6</xdr:col>
      <xdr:colOff>171450</xdr:colOff>
      <xdr:row>56</xdr:row>
      <xdr:rowOff>136652</xdr:rowOff>
    </xdr:to>
    <xdr:sp macro="" textlink="">
      <xdr:nvSpPr>
        <xdr:cNvPr id="213" name="楕円 212"/>
        <xdr:cNvSpPr/>
      </xdr:nvSpPr>
      <xdr:spPr>
        <a:xfrm>
          <a:off x="1270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121429</xdr:rowOff>
    </xdr:from>
    <xdr:ext cx="762000" cy="259045"/>
    <xdr:sp macro="" textlink="">
      <xdr:nvSpPr>
        <xdr:cNvPr id="214" name="テキスト ボックス 213"/>
        <xdr:cNvSpPr txBox="1"/>
      </xdr:nvSpPr>
      <xdr:spPr>
        <a:xfrm>
          <a:off x="939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その他の主な内訳は繰出金であ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るが大きな増減はなく、物価高騰などの影響から維持補修費が約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88900</xdr:rowOff>
    </xdr:to>
    <xdr:cxnSp macro="">
      <xdr:nvCxnSpPr>
        <xdr:cNvPr id="247" name="直線コネクタ 246"/>
        <xdr:cNvCxnSpPr/>
      </xdr:nvCxnSpPr>
      <xdr:spPr>
        <a:xfrm>
          <a:off x="15671800" y="10261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165100</xdr:rowOff>
    </xdr:to>
    <xdr:cxnSp macro="">
      <xdr:nvCxnSpPr>
        <xdr:cNvPr id="250" name="直線コネクタ 249"/>
        <xdr:cNvCxnSpPr/>
      </xdr:nvCxnSpPr>
      <xdr:spPr>
        <a:xfrm flipV="1">
          <a:off x="14782800" y="10261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165100</xdr:rowOff>
    </xdr:from>
    <xdr:to>
      <xdr:col>73</xdr:col>
      <xdr:colOff>180975</xdr:colOff>
      <xdr:row>61</xdr:row>
      <xdr:rowOff>31750</xdr:rowOff>
    </xdr:to>
    <xdr:cxnSp macro="">
      <xdr:nvCxnSpPr>
        <xdr:cNvPr id="253" name="直線コネクタ 252"/>
        <xdr:cNvCxnSpPr/>
      </xdr:nvCxnSpPr>
      <xdr:spPr>
        <a:xfrm flipV="1">
          <a:off x="13893800" y="1045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31750</xdr:rowOff>
    </xdr:from>
    <xdr:to>
      <xdr:col>69</xdr:col>
      <xdr:colOff>92075</xdr:colOff>
      <xdr:row>61</xdr:row>
      <xdr:rowOff>107950</xdr:rowOff>
    </xdr:to>
    <xdr:cxnSp macro="">
      <xdr:nvCxnSpPr>
        <xdr:cNvPr id="256" name="直線コネクタ 255"/>
        <xdr:cNvCxnSpPr/>
      </xdr:nvCxnSpPr>
      <xdr:spPr>
        <a:xfrm flipV="1">
          <a:off x="13004800" y="1049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66" name="楕円 265"/>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118127</xdr:rowOff>
    </xdr:from>
    <xdr:ext cx="762000" cy="259045"/>
    <xdr:sp macro="" textlink="">
      <xdr:nvSpPr>
        <xdr:cNvPr id="267" name="その他該当値テキスト"/>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68" name="楕円 267"/>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69" name="テキスト ボックス 268"/>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114300</xdr:rowOff>
    </xdr:from>
    <xdr:to>
      <xdr:col>74</xdr:col>
      <xdr:colOff>31750</xdr:colOff>
      <xdr:row>61</xdr:row>
      <xdr:rowOff>44450</xdr:rowOff>
    </xdr:to>
    <xdr:sp macro="" textlink="">
      <xdr:nvSpPr>
        <xdr:cNvPr id="270" name="楕円 269"/>
        <xdr:cNvSpPr/>
      </xdr:nvSpPr>
      <xdr:spPr>
        <a:xfrm>
          <a:off x="14732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29227</xdr:rowOff>
    </xdr:from>
    <xdr:ext cx="762000" cy="259045"/>
    <xdr:sp macro="" textlink="">
      <xdr:nvSpPr>
        <xdr:cNvPr id="271" name="テキスト ボックス 270"/>
        <xdr:cNvSpPr txBox="1"/>
      </xdr:nvSpPr>
      <xdr:spPr>
        <a:xfrm>
          <a:off x="14401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152400</xdr:rowOff>
    </xdr:from>
    <xdr:to>
      <xdr:col>69</xdr:col>
      <xdr:colOff>142875</xdr:colOff>
      <xdr:row>61</xdr:row>
      <xdr:rowOff>82550</xdr:rowOff>
    </xdr:to>
    <xdr:sp macro="" textlink="">
      <xdr:nvSpPr>
        <xdr:cNvPr id="272" name="楕円 271"/>
        <xdr:cNvSpPr/>
      </xdr:nvSpPr>
      <xdr:spPr>
        <a:xfrm>
          <a:off x="13843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67327</xdr:rowOff>
    </xdr:from>
    <xdr:ext cx="762000" cy="259045"/>
    <xdr:sp macro="" textlink="">
      <xdr:nvSpPr>
        <xdr:cNvPr id="273" name="テキスト ボックス 272"/>
        <xdr:cNvSpPr txBox="1"/>
      </xdr:nvSpPr>
      <xdr:spPr>
        <a:xfrm>
          <a:off x="13512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57150</xdr:rowOff>
    </xdr:from>
    <xdr:to>
      <xdr:col>65</xdr:col>
      <xdr:colOff>53975</xdr:colOff>
      <xdr:row>61</xdr:row>
      <xdr:rowOff>158750</xdr:rowOff>
    </xdr:to>
    <xdr:sp macro="" textlink="">
      <xdr:nvSpPr>
        <xdr:cNvPr id="274" name="楕円 273"/>
        <xdr:cNvSpPr/>
      </xdr:nvSpPr>
      <xdr:spPr>
        <a:xfrm>
          <a:off x="12954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143527</xdr:rowOff>
    </xdr:from>
    <xdr:ext cx="762000" cy="259045"/>
    <xdr:sp macro="" textlink="">
      <xdr:nvSpPr>
        <xdr:cNvPr id="275" name="テキスト ボックス 274"/>
        <xdr:cNvSpPr txBox="1"/>
      </xdr:nvSpPr>
      <xdr:spPr>
        <a:xfrm>
          <a:off x="12623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年度まで補助金・交付金を一般財源ベースで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年度までは３～５％削減の概算要求基準を設け経費削減に努めてきた。令和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年度については、物価高騰経済対策事業費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％減となった。今後も公平性・有効性等の観点から見直しを行うなど、効率的な予算執行に努める。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149860</xdr:rowOff>
    </xdr:to>
    <xdr:cxnSp macro="">
      <xdr:nvCxnSpPr>
        <xdr:cNvPr id="303" name="直線コネクタ 302"/>
        <xdr:cNvCxnSpPr/>
      </xdr:nvCxnSpPr>
      <xdr:spPr>
        <a:xfrm flipV="1">
          <a:off x="15671800" y="61391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149860</xdr:rowOff>
    </xdr:from>
    <xdr:to>
      <xdr:col>78</xdr:col>
      <xdr:colOff>69850</xdr:colOff>
      <xdr:row>35</xdr:row>
      <xdr:rowOff>161290</xdr:rowOff>
    </xdr:to>
    <xdr:cxnSp macro="">
      <xdr:nvCxnSpPr>
        <xdr:cNvPr id="306" name="直線コネクタ 305"/>
        <xdr:cNvCxnSpPr/>
      </xdr:nvCxnSpPr>
      <xdr:spPr>
        <a:xfrm flipV="1">
          <a:off x="14782800" y="61506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18415</xdr:rowOff>
    </xdr:to>
    <xdr:cxnSp macro="">
      <xdr:nvCxnSpPr>
        <xdr:cNvPr id="309" name="直線コネクタ 308"/>
        <xdr:cNvCxnSpPr/>
      </xdr:nvCxnSpPr>
      <xdr:spPr>
        <a:xfrm flipV="1">
          <a:off x="13893800" y="61620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144145</xdr:rowOff>
    </xdr:from>
    <xdr:to>
      <xdr:col>69</xdr:col>
      <xdr:colOff>92075</xdr:colOff>
      <xdr:row>36</xdr:row>
      <xdr:rowOff>18415</xdr:rowOff>
    </xdr:to>
    <xdr:cxnSp macro="">
      <xdr:nvCxnSpPr>
        <xdr:cNvPr id="312" name="直線コネクタ 311"/>
        <xdr:cNvCxnSpPr/>
      </xdr:nvCxnSpPr>
      <xdr:spPr>
        <a:xfrm>
          <a:off x="13004800" y="61448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2" name="楕円 321"/>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23" name="補助費等該当値テキスト"/>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99060</xdr:rowOff>
    </xdr:from>
    <xdr:to>
      <xdr:col>78</xdr:col>
      <xdr:colOff>120650</xdr:colOff>
      <xdr:row>36</xdr:row>
      <xdr:rowOff>29210</xdr:rowOff>
    </xdr:to>
    <xdr:sp macro="" textlink="">
      <xdr:nvSpPr>
        <xdr:cNvPr id="324" name="楕円 323"/>
        <xdr:cNvSpPr/>
      </xdr:nvSpPr>
      <xdr:spPr>
        <a:xfrm>
          <a:off x="15621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39387</xdr:rowOff>
    </xdr:from>
    <xdr:ext cx="736600" cy="259045"/>
    <xdr:sp macro="" textlink="">
      <xdr:nvSpPr>
        <xdr:cNvPr id="325" name="テキスト ボックス 324"/>
        <xdr:cNvSpPr txBox="1"/>
      </xdr:nvSpPr>
      <xdr:spPr>
        <a:xfrm>
          <a:off x="15290800" y="5868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6" name="楕円 325"/>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7" name="テキスト ボックス 326"/>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139065</xdr:rowOff>
    </xdr:from>
    <xdr:to>
      <xdr:col>69</xdr:col>
      <xdr:colOff>142875</xdr:colOff>
      <xdr:row>36</xdr:row>
      <xdr:rowOff>69215</xdr:rowOff>
    </xdr:to>
    <xdr:sp macro="" textlink="">
      <xdr:nvSpPr>
        <xdr:cNvPr id="328" name="楕円 327"/>
        <xdr:cNvSpPr/>
      </xdr:nvSpPr>
      <xdr:spPr>
        <a:xfrm>
          <a:off x="13843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79392</xdr:rowOff>
    </xdr:from>
    <xdr:ext cx="762000" cy="259045"/>
    <xdr:sp macro="" textlink="">
      <xdr:nvSpPr>
        <xdr:cNvPr id="329" name="テキスト ボックス 328"/>
        <xdr:cNvSpPr txBox="1"/>
      </xdr:nvSpPr>
      <xdr:spPr>
        <a:xfrm>
          <a:off x="13512800" y="590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93345</xdr:rowOff>
    </xdr:from>
    <xdr:to>
      <xdr:col>65</xdr:col>
      <xdr:colOff>53975</xdr:colOff>
      <xdr:row>36</xdr:row>
      <xdr:rowOff>23495</xdr:rowOff>
    </xdr:to>
    <xdr:sp macro="" textlink="">
      <xdr:nvSpPr>
        <xdr:cNvPr id="330" name="楕円 329"/>
        <xdr:cNvSpPr/>
      </xdr:nvSpPr>
      <xdr:spPr>
        <a:xfrm>
          <a:off x="12954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33672</xdr:rowOff>
    </xdr:from>
    <xdr:ext cx="762000" cy="259045"/>
    <xdr:sp macro="" textlink="">
      <xdr:nvSpPr>
        <xdr:cNvPr id="331" name="テキスト ボックス 330"/>
        <xdr:cNvSpPr txBox="1"/>
      </xdr:nvSpPr>
      <xdr:spPr>
        <a:xfrm>
          <a:off x="12623800" y="586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公債費において道の駅くるくるなると建設時の起債の償還開始などの影響で元利償還金は増加した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もう一つの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要因として、分母となる経常一般財源の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に影響していることが挙げられる。公債費については、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文化会館耐震改修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事業などの大型事業が控えていることから、今後の削減は厳しいものとなると想定される。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98425</xdr:rowOff>
    </xdr:from>
    <xdr:to>
      <xdr:col>24</xdr:col>
      <xdr:colOff>25400</xdr:colOff>
      <xdr:row>76</xdr:row>
      <xdr:rowOff>155575</xdr:rowOff>
    </xdr:to>
    <xdr:cxnSp macro="">
      <xdr:nvCxnSpPr>
        <xdr:cNvPr id="368" name="直線コネクタ 367"/>
        <xdr:cNvCxnSpPr/>
      </xdr:nvCxnSpPr>
      <xdr:spPr>
        <a:xfrm>
          <a:off x="3987800" y="131286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98425</xdr:rowOff>
    </xdr:from>
    <xdr:to>
      <xdr:col>19</xdr:col>
      <xdr:colOff>187325</xdr:colOff>
      <xdr:row>77</xdr:row>
      <xdr:rowOff>136525</xdr:rowOff>
    </xdr:to>
    <xdr:cxnSp macro="">
      <xdr:nvCxnSpPr>
        <xdr:cNvPr id="371" name="直線コネクタ 370"/>
        <xdr:cNvCxnSpPr/>
      </xdr:nvCxnSpPr>
      <xdr:spPr>
        <a:xfrm flipV="1">
          <a:off x="3098800" y="1312862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98425</xdr:rowOff>
    </xdr:from>
    <xdr:to>
      <xdr:col>15</xdr:col>
      <xdr:colOff>98425</xdr:colOff>
      <xdr:row>77</xdr:row>
      <xdr:rowOff>136525</xdr:rowOff>
    </xdr:to>
    <xdr:cxnSp macro="">
      <xdr:nvCxnSpPr>
        <xdr:cNvPr id="374" name="直線コネクタ 373"/>
        <xdr:cNvCxnSpPr/>
      </xdr:nvCxnSpPr>
      <xdr:spPr>
        <a:xfrm>
          <a:off x="2209800" y="13300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98425</xdr:rowOff>
    </xdr:from>
    <xdr:to>
      <xdr:col>11</xdr:col>
      <xdr:colOff>9525</xdr:colOff>
      <xdr:row>78</xdr:row>
      <xdr:rowOff>69850</xdr:rowOff>
    </xdr:to>
    <xdr:cxnSp macro="">
      <xdr:nvCxnSpPr>
        <xdr:cNvPr id="377" name="直線コネクタ 376"/>
        <xdr:cNvCxnSpPr/>
      </xdr:nvCxnSpPr>
      <xdr:spPr>
        <a:xfrm flipV="1">
          <a:off x="1320800" y="133000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104775</xdr:rowOff>
    </xdr:from>
    <xdr:to>
      <xdr:col>24</xdr:col>
      <xdr:colOff>76200</xdr:colOff>
      <xdr:row>77</xdr:row>
      <xdr:rowOff>34925</xdr:rowOff>
    </xdr:to>
    <xdr:sp macro="" textlink="">
      <xdr:nvSpPr>
        <xdr:cNvPr id="387" name="楕円 386"/>
        <xdr:cNvSpPr/>
      </xdr:nvSpPr>
      <xdr:spPr>
        <a:xfrm>
          <a:off x="47752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121302</xdr:rowOff>
    </xdr:from>
    <xdr:ext cx="762000" cy="259045"/>
    <xdr:sp macro="" textlink="">
      <xdr:nvSpPr>
        <xdr:cNvPr id="388" name="公債費該当値テキスト"/>
        <xdr:cNvSpPr txBox="1"/>
      </xdr:nvSpPr>
      <xdr:spPr>
        <a:xfrm>
          <a:off x="491490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47625</xdr:rowOff>
    </xdr:from>
    <xdr:to>
      <xdr:col>20</xdr:col>
      <xdr:colOff>38100</xdr:colOff>
      <xdr:row>76</xdr:row>
      <xdr:rowOff>149225</xdr:rowOff>
    </xdr:to>
    <xdr:sp macro="" textlink="">
      <xdr:nvSpPr>
        <xdr:cNvPr id="389" name="楕円 388"/>
        <xdr:cNvSpPr/>
      </xdr:nvSpPr>
      <xdr:spPr>
        <a:xfrm>
          <a:off x="3937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159402</xdr:rowOff>
    </xdr:from>
    <xdr:ext cx="736600" cy="259045"/>
    <xdr:sp macro="" textlink="">
      <xdr:nvSpPr>
        <xdr:cNvPr id="390" name="テキスト ボックス 389"/>
        <xdr:cNvSpPr txBox="1"/>
      </xdr:nvSpPr>
      <xdr:spPr>
        <a:xfrm>
          <a:off x="3606800" y="1284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85725</xdr:rowOff>
    </xdr:from>
    <xdr:to>
      <xdr:col>15</xdr:col>
      <xdr:colOff>149225</xdr:colOff>
      <xdr:row>78</xdr:row>
      <xdr:rowOff>15875</xdr:rowOff>
    </xdr:to>
    <xdr:sp macro="" textlink="">
      <xdr:nvSpPr>
        <xdr:cNvPr id="391" name="楕円 390"/>
        <xdr:cNvSpPr/>
      </xdr:nvSpPr>
      <xdr:spPr>
        <a:xfrm>
          <a:off x="3048000" y="132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26052</xdr:rowOff>
    </xdr:from>
    <xdr:ext cx="762000" cy="259045"/>
    <xdr:sp macro="" textlink="">
      <xdr:nvSpPr>
        <xdr:cNvPr id="392" name="テキスト ボックス 391"/>
        <xdr:cNvSpPr txBox="1"/>
      </xdr:nvSpPr>
      <xdr:spPr>
        <a:xfrm>
          <a:off x="2717800" y="1305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47625</xdr:rowOff>
    </xdr:from>
    <xdr:to>
      <xdr:col>11</xdr:col>
      <xdr:colOff>60325</xdr:colOff>
      <xdr:row>77</xdr:row>
      <xdr:rowOff>149225</xdr:rowOff>
    </xdr:to>
    <xdr:sp macro="" textlink="">
      <xdr:nvSpPr>
        <xdr:cNvPr id="393" name="楕円 392"/>
        <xdr:cNvSpPr/>
      </xdr:nvSpPr>
      <xdr:spPr>
        <a:xfrm>
          <a:off x="2159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94" name="テキスト ボックス 393"/>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95" name="楕円 394"/>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105427</xdr:rowOff>
    </xdr:from>
    <xdr:ext cx="762000" cy="259045"/>
    <xdr:sp macro="" textlink="">
      <xdr:nvSpPr>
        <xdr:cNvPr id="396" name="テキスト ボックス 395"/>
        <xdr:cNvSpPr txBox="1"/>
      </xdr:nvSpPr>
      <xdr:spPr>
        <a:xfrm>
          <a:off x="93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分子となる公債費以外の総額は令和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、行財政改革の取り組みを推進し、人件費の適正化や効果的・効率的な事業運営等に努める。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77</xdr:row>
      <xdr:rowOff>85089</xdr:rowOff>
    </xdr:to>
    <xdr:cxnSp macro="">
      <xdr:nvCxnSpPr>
        <xdr:cNvPr id="429" name="直線コネクタ 428"/>
        <xdr:cNvCxnSpPr/>
      </xdr:nvCxnSpPr>
      <xdr:spPr>
        <a:xfrm>
          <a:off x="15671800" y="12928600"/>
          <a:ext cx="838200" cy="3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77</xdr:row>
      <xdr:rowOff>1270</xdr:rowOff>
    </xdr:to>
    <xdr:cxnSp macro="">
      <xdr:nvCxnSpPr>
        <xdr:cNvPr id="432" name="直線コネクタ 431"/>
        <xdr:cNvCxnSpPr/>
      </xdr:nvCxnSpPr>
      <xdr:spPr>
        <a:xfrm flipV="1">
          <a:off x="14782800" y="129286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77470</xdr:rowOff>
    </xdr:from>
    <xdr:to>
      <xdr:col>73</xdr:col>
      <xdr:colOff>180975</xdr:colOff>
      <xdr:row>77</xdr:row>
      <xdr:rowOff>1270</xdr:rowOff>
    </xdr:to>
    <xdr:cxnSp macro="">
      <xdr:nvCxnSpPr>
        <xdr:cNvPr id="435" name="直線コネクタ 434"/>
        <xdr:cNvCxnSpPr/>
      </xdr:nvCxnSpPr>
      <xdr:spPr>
        <a:xfrm>
          <a:off x="13893800" y="1293622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77470</xdr:rowOff>
    </xdr:from>
    <xdr:to>
      <xdr:col>69</xdr:col>
      <xdr:colOff>92075</xdr:colOff>
      <xdr:row>76</xdr:row>
      <xdr:rowOff>50800</xdr:rowOff>
    </xdr:to>
    <xdr:cxnSp macro="">
      <xdr:nvCxnSpPr>
        <xdr:cNvPr id="438" name="直線コネクタ 437"/>
        <xdr:cNvCxnSpPr/>
      </xdr:nvCxnSpPr>
      <xdr:spPr>
        <a:xfrm flipV="1">
          <a:off x="13004800" y="12936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2" name="テキスト ボックス 441"/>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48" name="楕円 447"/>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6366</xdr:rowOff>
    </xdr:from>
    <xdr:ext cx="762000" cy="259045"/>
    <xdr:sp macro="" textlink="">
      <xdr:nvSpPr>
        <xdr:cNvPr id="449" name="公債費以外該当値テキスト"/>
        <xdr:cNvSpPr txBox="1"/>
      </xdr:nvSpPr>
      <xdr:spPr>
        <a:xfrm>
          <a:off x="16598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0" name="楕円 449"/>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105427</xdr:rowOff>
    </xdr:from>
    <xdr:ext cx="736600" cy="259045"/>
    <xdr:sp macro="" textlink="">
      <xdr:nvSpPr>
        <xdr:cNvPr id="451" name="テキスト ボックス 450"/>
        <xdr:cNvSpPr txBox="1"/>
      </xdr:nvSpPr>
      <xdr:spPr>
        <a:xfrm>
          <a:off x="15290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2" name="楕円 451"/>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53" name="テキスト ボックス 452"/>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26670</xdr:rowOff>
    </xdr:from>
    <xdr:to>
      <xdr:col>69</xdr:col>
      <xdr:colOff>142875</xdr:colOff>
      <xdr:row>75</xdr:row>
      <xdr:rowOff>128270</xdr:rowOff>
    </xdr:to>
    <xdr:sp macro="" textlink="">
      <xdr:nvSpPr>
        <xdr:cNvPr id="454" name="楕円 453"/>
        <xdr:cNvSpPr/>
      </xdr:nvSpPr>
      <xdr:spPr>
        <a:xfrm>
          <a:off x="13843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113047</xdr:rowOff>
    </xdr:from>
    <xdr:ext cx="762000" cy="259045"/>
    <xdr:sp macro="" textlink="">
      <xdr:nvSpPr>
        <xdr:cNvPr id="455" name="テキスト ボックス 454"/>
        <xdr:cNvSpPr txBox="1"/>
      </xdr:nvSpPr>
      <xdr:spPr>
        <a:xfrm>
          <a:off x="13512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6" name="楕円 455"/>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86377</xdr:rowOff>
    </xdr:from>
    <xdr:ext cx="762000" cy="259045"/>
    <xdr:sp macro="" textlink="">
      <xdr:nvSpPr>
        <xdr:cNvPr id="457" name="テキスト ボックス 456"/>
        <xdr:cNvSpPr txBox="1"/>
      </xdr:nvSpPr>
      <xdr:spPr>
        <a:xfrm>
          <a:off x="12623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156210</xdr:rowOff>
    </xdr:from>
    <xdr:to>
      <xdr:col>29</xdr:col>
      <xdr:colOff>127000</xdr:colOff>
      <xdr:row>18</xdr:row>
      <xdr:rowOff>111747</xdr:rowOff>
    </xdr:to>
    <xdr:cxnSp macro="">
      <xdr:nvCxnSpPr>
        <xdr:cNvPr id="50" name="直線コネクタ 49"/>
        <xdr:cNvCxnSpPr/>
      </xdr:nvCxnSpPr>
      <xdr:spPr bwMode="auto">
        <a:xfrm flipV="1">
          <a:off x="5003800" y="3118485"/>
          <a:ext cx="647700" cy="12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111747</xdr:rowOff>
    </xdr:from>
    <xdr:to>
      <xdr:col>26</xdr:col>
      <xdr:colOff>50800</xdr:colOff>
      <xdr:row>18</xdr:row>
      <xdr:rowOff>126327</xdr:rowOff>
    </xdr:to>
    <xdr:cxnSp macro="">
      <xdr:nvCxnSpPr>
        <xdr:cNvPr id="53" name="直線コネクタ 52"/>
        <xdr:cNvCxnSpPr/>
      </xdr:nvCxnSpPr>
      <xdr:spPr bwMode="auto">
        <a:xfrm flipV="1">
          <a:off x="4305300" y="3245472"/>
          <a:ext cx="698500" cy="14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126327</xdr:rowOff>
    </xdr:from>
    <xdr:to>
      <xdr:col>22</xdr:col>
      <xdr:colOff>114300</xdr:colOff>
      <xdr:row>18</xdr:row>
      <xdr:rowOff>131864</xdr:rowOff>
    </xdr:to>
    <xdr:cxnSp macro="">
      <xdr:nvCxnSpPr>
        <xdr:cNvPr id="56" name="直線コネクタ 55"/>
        <xdr:cNvCxnSpPr/>
      </xdr:nvCxnSpPr>
      <xdr:spPr bwMode="auto">
        <a:xfrm flipV="1">
          <a:off x="3606800" y="3260052"/>
          <a:ext cx="698500" cy="5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131864</xdr:rowOff>
    </xdr:from>
    <xdr:to>
      <xdr:col>18</xdr:col>
      <xdr:colOff>177800</xdr:colOff>
      <xdr:row>18</xdr:row>
      <xdr:rowOff>165367</xdr:rowOff>
    </xdr:to>
    <xdr:cxnSp macro="">
      <xdr:nvCxnSpPr>
        <xdr:cNvPr id="59" name="直線コネクタ 58"/>
        <xdr:cNvCxnSpPr/>
      </xdr:nvCxnSpPr>
      <xdr:spPr bwMode="auto">
        <a:xfrm flipV="1">
          <a:off x="2908300" y="3265589"/>
          <a:ext cx="698500" cy="33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105410</xdr:rowOff>
    </xdr:from>
    <xdr:to>
      <xdr:col>29</xdr:col>
      <xdr:colOff>177800</xdr:colOff>
      <xdr:row>18</xdr:row>
      <xdr:rowOff>35560</xdr:rowOff>
    </xdr:to>
    <xdr:sp macro="" textlink="">
      <xdr:nvSpPr>
        <xdr:cNvPr id="69" name="楕円 68"/>
        <xdr:cNvSpPr/>
      </xdr:nvSpPr>
      <xdr:spPr bwMode="auto">
        <a:xfrm>
          <a:off x="5600700" y="3067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77487</xdr:rowOff>
    </xdr:from>
    <xdr:ext cx="762000" cy="259045"/>
    <xdr:sp macro="" textlink="">
      <xdr:nvSpPr>
        <xdr:cNvPr id="70" name="人口1人当たり決算額の推移該当値テキスト130"/>
        <xdr:cNvSpPr txBox="1"/>
      </xdr:nvSpPr>
      <xdr:spPr>
        <a:xfrm>
          <a:off x="5740400" y="303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60947</xdr:rowOff>
    </xdr:from>
    <xdr:to>
      <xdr:col>26</xdr:col>
      <xdr:colOff>101600</xdr:colOff>
      <xdr:row>18</xdr:row>
      <xdr:rowOff>162547</xdr:rowOff>
    </xdr:to>
    <xdr:sp macro="" textlink="">
      <xdr:nvSpPr>
        <xdr:cNvPr id="71" name="楕円 70"/>
        <xdr:cNvSpPr/>
      </xdr:nvSpPr>
      <xdr:spPr bwMode="auto">
        <a:xfrm>
          <a:off x="4953000" y="3194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147324</xdr:rowOff>
    </xdr:from>
    <xdr:ext cx="736600" cy="259045"/>
    <xdr:sp macro="" textlink="">
      <xdr:nvSpPr>
        <xdr:cNvPr id="72" name="テキスト ボックス 71"/>
        <xdr:cNvSpPr txBox="1"/>
      </xdr:nvSpPr>
      <xdr:spPr>
        <a:xfrm>
          <a:off x="4622800" y="328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75527</xdr:rowOff>
    </xdr:from>
    <xdr:to>
      <xdr:col>22</xdr:col>
      <xdr:colOff>165100</xdr:colOff>
      <xdr:row>19</xdr:row>
      <xdr:rowOff>5677</xdr:rowOff>
    </xdr:to>
    <xdr:sp macro="" textlink="">
      <xdr:nvSpPr>
        <xdr:cNvPr id="73" name="楕円 72"/>
        <xdr:cNvSpPr/>
      </xdr:nvSpPr>
      <xdr:spPr bwMode="auto">
        <a:xfrm>
          <a:off x="4254500" y="3209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161904</xdr:rowOff>
    </xdr:from>
    <xdr:ext cx="762000" cy="259045"/>
    <xdr:sp macro="" textlink="">
      <xdr:nvSpPr>
        <xdr:cNvPr id="74" name="テキスト ボックス 73"/>
        <xdr:cNvSpPr txBox="1"/>
      </xdr:nvSpPr>
      <xdr:spPr>
        <a:xfrm>
          <a:off x="3924300" y="329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81064</xdr:rowOff>
    </xdr:from>
    <xdr:to>
      <xdr:col>19</xdr:col>
      <xdr:colOff>38100</xdr:colOff>
      <xdr:row>19</xdr:row>
      <xdr:rowOff>11214</xdr:rowOff>
    </xdr:to>
    <xdr:sp macro="" textlink="">
      <xdr:nvSpPr>
        <xdr:cNvPr id="75" name="楕円 74"/>
        <xdr:cNvSpPr/>
      </xdr:nvSpPr>
      <xdr:spPr bwMode="auto">
        <a:xfrm>
          <a:off x="3556000" y="3214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167441</xdr:rowOff>
    </xdr:from>
    <xdr:ext cx="762000" cy="259045"/>
    <xdr:sp macro="" textlink="">
      <xdr:nvSpPr>
        <xdr:cNvPr id="76" name="テキスト ボックス 75"/>
        <xdr:cNvSpPr txBox="1"/>
      </xdr:nvSpPr>
      <xdr:spPr>
        <a:xfrm>
          <a:off x="3225800" y="330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114567</xdr:rowOff>
    </xdr:from>
    <xdr:to>
      <xdr:col>15</xdr:col>
      <xdr:colOff>101600</xdr:colOff>
      <xdr:row>19</xdr:row>
      <xdr:rowOff>44717</xdr:rowOff>
    </xdr:to>
    <xdr:sp macro="" textlink="">
      <xdr:nvSpPr>
        <xdr:cNvPr id="77" name="楕円 76"/>
        <xdr:cNvSpPr/>
      </xdr:nvSpPr>
      <xdr:spPr bwMode="auto">
        <a:xfrm>
          <a:off x="2857500" y="3248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29494</xdr:rowOff>
    </xdr:from>
    <xdr:ext cx="762000" cy="259045"/>
    <xdr:sp macro="" textlink="">
      <xdr:nvSpPr>
        <xdr:cNvPr id="78" name="テキスト ボックス 77"/>
        <xdr:cNvSpPr txBox="1"/>
      </xdr:nvSpPr>
      <xdr:spPr>
        <a:xfrm>
          <a:off x="2527300" y="333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273266</xdr:rowOff>
    </xdr:from>
    <xdr:to>
      <xdr:col>29</xdr:col>
      <xdr:colOff>127000</xdr:colOff>
      <xdr:row>35</xdr:row>
      <xdr:rowOff>338112</xdr:rowOff>
    </xdr:to>
    <xdr:cxnSp macro="">
      <xdr:nvCxnSpPr>
        <xdr:cNvPr id="113" name="直線コネクタ 112"/>
        <xdr:cNvCxnSpPr/>
      </xdr:nvCxnSpPr>
      <xdr:spPr bwMode="auto">
        <a:xfrm flipV="1">
          <a:off x="5003800" y="6883616"/>
          <a:ext cx="647700" cy="64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283553</xdr:rowOff>
    </xdr:from>
    <xdr:to>
      <xdr:col>26</xdr:col>
      <xdr:colOff>50800</xdr:colOff>
      <xdr:row>35</xdr:row>
      <xdr:rowOff>338112</xdr:rowOff>
    </xdr:to>
    <xdr:cxnSp macro="">
      <xdr:nvCxnSpPr>
        <xdr:cNvPr id="116" name="直線コネクタ 115"/>
        <xdr:cNvCxnSpPr/>
      </xdr:nvCxnSpPr>
      <xdr:spPr bwMode="auto">
        <a:xfrm>
          <a:off x="4305300" y="6893903"/>
          <a:ext cx="698500" cy="54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250558</xdr:rowOff>
    </xdr:from>
    <xdr:to>
      <xdr:col>22</xdr:col>
      <xdr:colOff>114300</xdr:colOff>
      <xdr:row>35</xdr:row>
      <xdr:rowOff>283553</xdr:rowOff>
    </xdr:to>
    <xdr:cxnSp macro="">
      <xdr:nvCxnSpPr>
        <xdr:cNvPr id="119" name="直線コネクタ 118"/>
        <xdr:cNvCxnSpPr/>
      </xdr:nvCxnSpPr>
      <xdr:spPr bwMode="auto">
        <a:xfrm>
          <a:off x="3606800" y="6860908"/>
          <a:ext cx="698500" cy="32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250558</xdr:rowOff>
    </xdr:from>
    <xdr:to>
      <xdr:col>18</xdr:col>
      <xdr:colOff>177800</xdr:colOff>
      <xdr:row>35</xdr:row>
      <xdr:rowOff>305118</xdr:rowOff>
    </xdr:to>
    <xdr:cxnSp macro="">
      <xdr:nvCxnSpPr>
        <xdr:cNvPr id="122" name="直線コネクタ 121"/>
        <xdr:cNvCxnSpPr/>
      </xdr:nvCxnSpPr>
      <xdr:spPr bwMode="auto">
        <a:xfrm flipV="1">
          <a:off x="2908300" y="6860908"/>
          <a:ext cx="698500" cy="54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222466</xdr:rowOff>
    </xdr:from>
    <xdr:to>
      <xdr:col>29</xdr:col>
      <xdr:colOff>177800</xdr:colOff>
      <xdr:row>35</xdr:row>
      <xdr:rowOff>324066</xdr:rowOff>
    </xdr:to>
    <xdr:sp macro="" textlink="">
      <xdr:nvSpPr>
        <xdr:cNvPr id="132" name="楕円 131"/>
        <xdr:cNvSpPr/>
      </xdr:nvSpPr>
      <xdr:spPr bwMode="auto">
        <a:xfrm>
          <a:off x="5600700" y="683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67543</xdr:rowOff>
    </xdr:from>
    <xdr:ext cx="762000" cy="259045"/>
    <xdr:sp macro="" textlink="">
      <xdr:nvSpPr>
        <xdr:cNvPr id="133" name="人口1人当たり決算額の推移該当値テキスト445"/>
        <xdr:cNvSpPr txBox="1"/>
      </xdr:nvSpPr>
      <xdr:spPr>
        <a:xfrm>
          <a:off x="5740400" y="667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287312</xdr:rowOff>
    </xdr:from>
    <xdr:to>
      <xdr:col>26</xdr:col>
      <xdr:colOff>101600</xdr:colOff>
      <xdr:row>36</xdr:row>
      <xdr:rowOff>46012</xdr:rowOff>
    </xdr:to>
    <xdr:sp macro="" textlink="">
      <xdr:nvSpPr>
        <xdr:cNvPr id="134" name="楕円 133"/>
        <xdr:cNvSpPr/>
      </xdr:nvSpPr>
      <xdr:spPr bwMode="auto">
        <a:xfrm>
          <a:off x="4953000" y="6897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56189</xdr:rowOff>
    </xdr:from>
    <xdr:ext cx="736600" cy="259045"/>
    <xdr:sp macro="" textlink="">
      <xdr:nvSpPr>
        <xdr:cNvPr id="135" name="テキスト ボックス 134"/>
        <xdr:cNvSpPr txBox="1"/>
      </xdr:nvSpPr>
      <xdr:spPr>
        <a:xfrm>
          <a:off x="4622800" y="66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232753</xdr:rowOff>
    </xdr:from>
    <xdr:to>
      <xdr:col>22</xdr:col>
      <xdr:colOff>165100</xdr:colOff>
      <xdr:row>35</xdr:row>
      <xdr:rowOff>334353</xdr:rowOff>
    </xdr:to>
    <xdr:sp macro="" textlink="">
      <xdr:nvSpPr>
        <xdr:cNvPr id="136" name="楕円 135"/>
        <xdr:cNvSpPr/>
      </xdr:nvSpPr>
      <xdr:spPr bwMode="auto">
        <a:xfrm>
          <a:off x="4254500" y="6843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1630</xdr:rowOff>
    </xdr:from>
    <xdr:ext cx="762000" cy="259045"/>
    <xdr:sp macro="" textlink="">
      <xdr:nvSpPr>
        <xdr:cNvPr id="137" name="テキスト ボックス 136"/>
        <xdr:cNvSpPr txBox="1"/>
      </xdr:nvSpPr>
      <xdr:spPr>
        <a:xfrm>
          <a:off x="3924300" y="661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199758</xdr:rowOff>
    </xdr:from>
    <xdr:to>
      <xdr:col>19</xdr:col>
      <xdr:colOff>38100</xdr:colOff>
      <xdr:row>35</xdr:row>
      <xdr:rowOff>301358</xdr:rowOff>
    </xdr:to>
    <xdr:sp macro="" textlink="">
      <xdr:nvSpPr>
        <xdr:cNvPr id="138" name="楕円 137"/>
        <xdr:cNvSpPr/>
      </xdr:nvSpPr>
      <xdr:spPr bwMode="auto">
        <a:xfrm>
          <a:off x="3556000" y="6810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311535</xdr:rowOff>
    </xdr:from>
    <xdr:ext cx="762000" cy="259045"/>
    <xdr:sp macro="" textlink="">
      <xdr:nvSpPr>
        <xdr:cNvPr id="139" name="テキスト ボックス 138"/>
        <xdr:cNvSpPr txBox="1"/>
      </xdr:nvSpPr>
      <xdr:spPr>
        <a:xfrm>
          <a:off x="3225800" y="657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254318</xdr:rowOff>
    </xdr:from>
    <xdr:to>
      <xdr:col>15</xdr:col>
      <xdr:colOff>101600</xdr:colOff>
      <xdr:row>36</xdr:row>
      <xdr:rowOff>13018</xdr:rowOff>
    </xdr:to>
    <xdr:sp macro="" textlink="">
      <xdr:nvSpPr>
        <xdr:cNvPr id="140" name="楕円 139"/>
        <xdr:cNvSpPr/>
      </xdr:nvSpPr>
      <xdr:spPr bwMode="auto">
        <a:xfrm>
          <a:off x="2857500" y="686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23195</xdr:rowOff>
    </xdr:from>
    <xdr:ext cx="762000" cy="259045"/>
    <xdr:sp macro="" textlink="">
      <xdr:nvSpPr>
        <xdr:cNvPr id="141" name="テキスト ボックス 140"/>
        <xdr:cNvSpPr txBox="1"/>
      </xdr:nvSpPr>
      <xdr:spPr>
        <a:xfrm>
          <a:off x="2527300" y="66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53,240
52,580
135.66
30,979,898
29,877,272
564,745
14,353,211
32,558,167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133134</xdr:rowOff>
    </xdr:from>
    <xdr:to>
      <xdr:col>24</xdr:col>
      <xdr:colOff>63500</xdr:colOff>
      <xdr:row>37</xdr:row>
      <xdr:rowOff>52603</xdr:rowOff>
    </xdr:to>
    <xdr:cxnSp macro="">
      <xdr:nvCxnSpPr>
        <xdr:cNvPr id="61" name="直線コネクタ 60"/>
        <xdr:cNvCxnSpPr/>
      </xdr:nvCxnSpPr>
      <xdr:spPr>
        <a:xfrm flipV="1">
          <a:off x="3797300" y="6305334"/>
          <a:ext cx="838200" cy="9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28969</xdr:rowOff>
    </xdr:from>
    <xdr:to>
      <xdr:col>19</xdr:col>
      <xdr:colOff>177800</xdr:colOff>
      <xdr:row>37</xdr:row>
      <xdr:rowOff>52603</xdr:rowOff>
    </xdr:to>
    <xdr:cxnSp macro="">
      <xdr:nvCxnSpPr>
        <xdr:cNvPr id="64" name="直線コネクタ 63"/>
        <xdr:cNvCxnSpPr/>
      </xdr:nvCxnSpPr>
      <xdr:spPr>
        <a:xfrm>
          <a:off x="2908300" y="6372619"/>
          <a:ext cx="8890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28969</xdr:rowOff>
    </xdr:from>
    <xdr:to>
      <xdr:col>15</xdr:col>
      <xdr:colOff>50800</xdr:colOff>
      <xdr:row>37</xdr:row>
      <xdr:rowOff>48044</xdr:rowOff>
    </xdr:to>
    <xdr:cxnSp macro="">
      <xdr:nvCxnSpPr>
        <xdr:cNvPr id="67" name="直線コネクタ 66"/>
        <xdr:cNvCxnSpPr/>
      </xdr:nvCxnSpPr>
      <xdr:spPr>
        <a:xfrm flipV="1">
          <a:off x="2019300" y="6372619"/>
          <a:ext cx="889000" cy="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48044</xdr:rowOff>
    </xdr:from>
    <xdr:to>
      <xdr:col>10</xdr:col>
      <xdr:colOff>114300</xdr:colOff>
      <xdr:row>37</xdr:row>
      <xdr:rowOff>58890</xdr:rowOff>
    </xdr:to>
    <xdr:cxnSp macro="">
      <xdr:nvCxnSpPr>
        <xdr:cNvPr id="70" name="直線コネクタ 69"/>
        <xdr:cNvCxnSpPr/>
      </xdr:nvCxnSpPr>
      <xdr:spPr>
        <a:xfrm flipV="1">
          <a:off x="1130300" y="6391694"/>
          <a:ext cx="889000" cy="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82334</xdr:rowOff>
    </xdr:from>
    <xdr:to>
      <xdr:col>24</xdr:col>
      <xdr:colOff>114300</xdr:colOff>
      <xdr:row>37</xdr:row>
      <xdr:rowOff>12484</xdr:rowOff>
    </xdr:to>
    <xdr:sp macro="" textlink="">
      <xdr:nvSpPr>
        <xdr:cNvPr id="80" name="楕円 79"/>
        <xdr:cNvSpPr/>
      </xdr:nvSpPr>
      <xdr:spPr>
        <a:xfrm>
          <a:off x="4584700" y="625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60761</xdr:rowOff>
    </xdr:from>
    <xdr:ext cx="534377" cy="259045"/>
    <xdr:sp macro="" textlink="">
      <xdr:nvSpPr>
        <xdr:cNvPr id="81" name="人件費該当値テキスト"/>
        <xdr:cNvSpPr txBox="1"/>
      </xdr:nvSpPr>
      <xdr:spPr>
        <a:xfrm>
          <a:off x="4686300" y="623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1803</xdr:rowOff>
    </xdr:from>
    <xdr:to>
      <xdr:col>20</xdr:col>
      <xdr:colOff>38100</xdr:colOff>
      <xdr:row>37</xdr:row>
      <xdr:rowOff>103403</xdr:rowOff>
    </xdr:to>
    <xdr:sp macro="" textlink="">
      <xdr:nvSpPr>
        <xdr:cNvPr id="82" name="楕円 81"/>
        <xdr:cNvSpPr/>
      </xdr:nvSpPr>
      <xdr:spPr>
        <a:xfrm>
          <a:off x="3746500" y="63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94530</xdr:rowOff>
    </xdr:from>
    <xdr:ext cx="534377" cy="259045"/>
    <xdr:sp macro="" textlink="">
      <xdr:nvSpPr>
        <xdr:cNvPr id="83" name="テキスト ボックス 82"/>
        <xdr:cNvSpPr txBox="1"/>
      </xdr:nvSpPr>
      <xdr:spPr>
        <a:xfrm>
          <a:off x="3530111" y="643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149619</xdr:rowOff>
    </xdr:from>
    <xdr:to>
      <xdr:col>15</xdr:col>
      <xdr:colOff>101600</xdr:colOff>
      <xdr:row>37</xdr:row>
      <xdr:rowOff>79769</xdr:rowOff>
    </xdr:to>
    <xdr:sp macro="" textlink="">
      <xdr:nvSpPr>
        <xdr:cNvPr id="84" name="楕円 83"/>
        <xdr:cNvSpPr/>
      </xdr:nvSpPr>
      <xdr:spPr>
        <a:xfrm>
          <a:off x="2857500" y="632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96296</xdr:rowOff>
    </xdr:from>
    <xdr:ext cx="534377" cy="259045"/>
    <xdr:sp macro="" textlink="">
      <xdr:nvSpPr>
        <xdr:cNvPr id="85" name="テキスト ボックス 84"/>
        <xdr:cNvSpPr txBox="1"/>
      </xdr:nvSpPr>
      <xdr:spPr>
        <a:xfrm>
          <a:off x="2641111" y="609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168694</xdr:rowOff>
    </xdr:from>
    <xdr:to>
      <xdr:col>10</xdr:col>
      <xdr:colOff>165100</xdr:colOff>
      <xdr:row>37</xdr:row>
      <xdr:rowOff>98844</xdr:rowOff>
    </xdr:to>
    <xdr:sp macro="" textlink="">
      <xdr:nvSpPr>
        <xdr:cNvPr id="86" name="楕円 85"/>
        <xdr:cNvSpPr/>
      </xdr:nvSpPr>
      <xdr:spPr>
        <a:xfrm>
          <a:off x="1968500" y="63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115371</xdr:rowOff>
    </xdr:from>
    <xdr:ext cx="534377" cy="259045"/>
    <xdr:sp macro="" textlink="">
      <xdr:nvSpPr>
        <xdr:cNvPr id="87" name="テキスト ボックス 86"/>
        <xdr:cNvSpPr txBox="1"/>
      </xdr:nvSpPr>
      <xdr:spPr>
        <a:xfrm>
          <a:off x="1752111" y="611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8090</xdr:rowOff>
    </xdr:from>
    <xdr:to>
      <xdr:col>6</xdr:col>
      <xdr:colOff>38100</xdr:colOff>
      <xdr:row>37</xdr:row>
      <xdr:rowOff>109690</xdr:rowOff>
    </xdr:to>
    <xdr:sp macro="" textlink="">
      <xdr:nvSpPr>
        <xdr:cNvPr id="88" name="楕円 87"/>
        <xdr:cNvSpPr/>
      </xdr:nvSpPr>
      <xdr:spPr>
        <a:xfrm>
          <a:off x="1079500" y="63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126217</xdr:rowOff>
    </xdr:from>
    <xdr:ext cx="534377" cy="259045"/>
    <xdr:sp macro="" textlink="">
      <xdr:nvSpPr>
        <xdr:cNvPr id="89" name="テキスト ボックス 88"/>
        <xdr:cNvSpPr txBox="1"/>
      </xdr:nvSpPr>
      <xdr:spPr>
        <a:xfrm>
          <a:off x="863111" y="612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3058</xdr:rowOff>
    </xdr:from>
    <xdr:to>
      <xdr:col>24</xdr:col>
      <xdr:colOff>63500</xdr:colOff>
      <xdr:row>57</xdr:row>
      <xdr:rowOff>108839</xdr:rowOff>
    </xdr:to>
    <xdr:cxnSp macro="">
      <xdr:nvCxnSpPr>
        <xdr:cNvPr id="117" name="直線コネクタ 116"/>
        <xdr:cNvCxnSpPr/>
      </xdr:nvCxnSpPr>
      <xdr:spPr>
        <a:xfrm flipV="1">
          <a:off x="3797300" y="9775708"/>
          <a:ext cx="838200" cy="10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108839</xdr:rowOff>
    </xdr:from>
    <xdr:to>
      <xdr:col>19</xdr:col>
      <xdr:colOff>177800</xdr:colOff>
      <xdr:row>57</xdr:row>
      <xdr:rowOff>155580</xdr:rowOff>
    </xdr:to>
    <xdr:cxnSp macro="">
      <xdr:nvCxnSpPr>
        <xdr:cNvPr id="120" name="直線コネクタ 119"/>
        <xdr:cNvCxnSpPr/>
      </xdr:nvCxnSpPr>
      <xdr:spPr>
        <a:xfrm flipV="1">
          <a:off x="2908300" y="9881489"/>
          <a:ext cx="889000" cy="4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155580</xdr:rowOff>
    </xdr:from>
    <xdr:to>
      <xdr:col>15</xdr:col>
      <xdr:colOff>50800</xdr:colOff>
      <xdr:row>58</xdr:row>
      <xdr:rowOff>19410</xdr:rowOff>
    </xdr:to>
    <xdr:cxnSp macro="">
      <xdr:nvCxnSpPr>
        <xdr:cNvPr id="123" name="直線コネクタ 122"/>
        <xdr:cNvCxnSpPr/>
      </xdr:nvCxnSpPr>
      <xdr:spPr>
        <a:xfrm flipV="1">
          <a:off x="2019300" y="9928230"/>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19410</xdr:rowOff>
    </xdr:from>
    <xdr:to>
      <xdr:col>10</xdr:col>
      <xdr:colOff>114300</xdr:colOff>
      <xdr:row>58</xdr:row>
      <xdr:rowOff>136606</xdr:rowOff>
    </xdr:to>
    <xdr:cxnSp macro="">
      <xdr:nvCxnSpPr>
        <xdr:cNvPr id="126" name="直線コネクタ 125"/>
        <xdr:cNvCxnSpPr/>
      </xdr:nvCxnSpPr>
      <xdr:spPr>
        <a:xfrm flipV="1">
          <a:off x="1130300" y="9963510"/>
          <a:ext cx="889000" cy="1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123708</xdr:rowOff>
    </xdr:from>
    <xdr:to>
      <xdr:col>24</xdr:col>
      <xdr:colOff>114300</xdr:colOff>
      <xdr:row>57</xdr:row>
      <xdr:rowOff>53858</xdr:rowOff>
    </xdr:to>
    <xdr:sp macro="" textlink="">
      <xdr:nvSpPr>
        <xdr:cNvPr id="136" name="楕円 135"/>
        <xdr:cNvSpPr/>
      </xdr:nvSpPr>
      <xdr:spPr>
        <a:xfrm>
          <a:off x="4584700" y="972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102135</xdr:rowOff>
    </xdr:from>
    <xdr:ext cx="534377" cy="259045"/>
    <xdr:sp macro="" textlink="">
      <xdr:nvSpPr>
        <xdr:cNvPr id="137" name="物件費該当値テキスト"/>
        <xdr:cNvSpPr txBox="1"/>
      </xdr:nvSpPr>
      <xdr:spPr>
        <a:xfrm>
          <a:off x="4686300" y="970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58039</xdr:rowOff>
    </xdr:from>
    <xdr:to>
      <xdr:col>20</xdr:col>
      <xdr:colOff>38100</xdr:colOff>
      <xdr:row>57</xdr:row>
      <xdr:rowOff>159639</xdr:rowOff>
    </xdr:to>
    <xdr:sp macro="" textlink="">
      <xdr:nvSpPr>
        <xdr:cNvPr id="138" name="楕円 137"/>
        <xdr:cNvSpPr/>
      </xdr:nvSpPr>
      <xdr:spPr>
        <a:xfrm>
          <a:off x="3746500" y="98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150766</xdr:rowOff>
    </xdr:from>
    <xdr:ext cx="534377" cy="259045"/>
    <xdr:sp macro="" textlink="">
      <xdr:nvSpPr>
        <xdr:cNvPr id="139" name="テキスト ボックス 138"/>
        <xdr:cNvSpPr txBox="1"/>
      </xdr:nvSpPr>
      <xdr:spPr>
        <a:xfrm>
          <a:off x="3530111" y="9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104780</xdr:rowOff>
    </xdr:from>
    <xdr:to>
      <xdr:col>15</xdr:col>
      <xdr:colOff>101600</xdr:colOff>
      <xdr:row>58</xdr:row>
      <xdr:rowOff>34930</xdr:rowOff>
    </xdr:to>
    <xdr:sp macro="" textlink="">
      <xdr:nvSpPr>
        <xdr:cNvPr id="140" name="楕円 139"/>
        <xdr:cNvSpPr/>
      </xdr:nvSpPr>
      <xdr:spPr>
        <a:xfrm>
          <a:off x="2857500" y="987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26057</xdr:rowOff>
    </xdr:from>
    <xdr:ext cx="534377" cy="259045"/>
    <xdr:sp macro="" textlink="">
      <xdr:nvSpPr>
        <xdr:cNvPr id="141" name="テキスト ボックス 140"/>
        <xdr:cNvSpPr txBox="1"/>
      </xdr:nvSpPr>
      <xdr:spPr>
        <a:xfrm>
          <a:off x="2641111" y="997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140060</xdr:rowOff>
    </xdr:from>
    <xdr:to>
      <xdr:col>10</xdr:col>
      <xdr:colOff>165100</xdr:colOff>
      <xdr:row>58</xdr:row>
      <xdr:rowOff>70210</xdr:rowOff>
    </xdr:to>
    <xdr:sp macro="" textlink="">
      <xdr:nvSpPr>
        <xdr:cNvPr id="142" name="楕円 141"/>
        <xdr:cNvSpPr/>
      </xdr:nvSpPr>
      <xdr:spPr>
        <a:xfrm>
          <a:off x="1968500" y="99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61337</xdr:rowOff>
    </xdr:from>
    <xdr:ext cx="534377" cy="259045"/>
    <xdr:sp macro="" textlink="">
      <xdr:nvSpPr>
        <xdr:cNvPr id="143" name="テキスト ボックス 142"/>
        <xdr:cNvSpPr txBox="1"/>
      </xdr:nvSpPr>
      <xdr:spPr>
        <a:xfrm>
          <a:off x="1752111" y="1000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85806</xdr:rowOff>
    </xdr:from>
    <xdr:to>
      <xdr:col>6</xdr:col>
      <xdr:colOff>38100</xdr:colOff>
      <xdr:row>59</xdr:row>
      <xdr:rowOff>15956</xdr:rowOff>
    </xdr:to>
    <xdr:sp macro="" textlink="">
      <xdr:nvSpPr>
        <xdr:cNvPr id="144" name="楕円 143"/>
        <xdr:cNvSpPr/>
      </xdr:nvSpPr>
      <xdr:spPr>
        <a:xfrm>
          <a:off x="1079500" y="1002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7083</xdr:rowOff>
    </xdr:from>
    <xdr:ext cx="534377" cy="259045"/>
    <xdr:sp macro="" textlink="">
      <xdr:nvSpPr>
        <xdr:cNvPr id="145" name="テキスト ボックス 144"/>
        <xdr:cNvSpPr txBox="1"/>
      </xdr:nvSpPr>
      <xdr:spPr>
        <a:xfrm>
          <a:off x="863111" y="1012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28437</xdr:rowOff>
    </xdr:from>
    <xdr:to>
      <xdr:col>24</xdr:col>
      <xdr:colOff>63500</xdr:colOff>
      <xdr:row>78</xdr:row>
      <xdr:rowOff>64981</xdr:rowOff>
    </xdr:to>
    <xdr:cxnSp macro="">
      <xdr:nvCxnSpPr>
        <xdr:cNvPr id="176" name="直線コネクタ 175"/>
        <xdr:cNvCxnSpPr/>
      </xdr:nvCxnSpPr>
      <xdr:spPr>
        <a:xfrm flipV="1">
          <a:off x="3797300" y="13401537"/>
          <a:ext cx="838200" cy="3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64981</xdr:rowOff>
    </xdr:from>
    <xdr:to>
      <xdr:col>19</xdr:col>
      <xdr:colOff>177800</xdr:colOff>
      <xdr:row>78</xdr:row>
      <xdr:rowOff>74516</xdr:rowOff>
    </xdr:to>
    <xdr:cxnSp macro="">
      <xdr:nvCxnSpPr>
        <xdr:cNvPr id="179" name="直線コネクタ 178"/>
        <xdr:cNvCxnSpPr/>
      </xdr:nvCxnSpPr>
      <xdr:spPr>
        <a:xfrm flipV="1">
          <a:off x="2908300" y="13438081"/>
          <a:ext cx="889000" cy="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31637</xdr:rowOff>
    </xdr:from>
    <xdr:to>
      <xdr:col>15</xdr:col>
      <xdr:colOff>50800</xdr:colOff>
      <xdr:row>78</xdr:row>
      <xdr:rowOff>74516</xdr:rowOff>
    </xdr:to>
    <xdr:cxnSp macro="">
      <xdr:nvCxnSpPr>
        <xdr:cNvPr id="182" name="直線コネクタ 181"/>
        <xdr:cNvCxnSpPr/>
      </xdr:nvCxnSpPr>
      <xdr:spPr>
        <a:xfrm>
          <a:off x="2019300" y="13404737"/>
          <a:ext cx="889000" cy="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31637</xdr:rowOff>
    </xdr:from>
    <xdr:to>
      <xdr:col>10</xdr:col>
      <xdr:colOff>114300</xdr:colOff>
      <xdr:row>78</xdr:row>
      <xdr:rowOff>63805</xdr:rowOff>
    </xdr:to>
    <xdr:cxnSp macro="">
      <xdr:nvCxnSpPr>
        <xdr:cNvPr id="185" name="直線コネクタ 184"/>
        <xdr:cNvCxnSpPr/>
      </xdr:nvCxnSpPr>
      <xdr:spPr>
        <a:xfrm flipV="1">
          <a:off x="1130300" y="13404737"/>
          <a:ext cx="889000" cy="3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149087</xdr:rowOff>
    </xdr:from>
    <xdr:to>
      <xdr:col>24</xdr:col>
      <xdr:colOff>114300</xdr:colOff>
      <xdr:row>78</xdr:row>
      <xdr:rowOff>79237</xdr:rowOff>
    </xdr:to>
    <xdr:sp macro="" textlink="">
      <xdr:nvSpPr>
        <xdr:cNvPr id="195" name="楕円 194"/>
        <xdr:cNvSpPr/>
      </xdr:nvSpPr>
      <xdr:spPr>
        <a:xfrm>
          <a:off x="4584700" y="133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127514</xdr:rowOff>
    </xdr:from>
    <xdr:ext cx="469744" cy="259045"/>
    <xdr:sp macro="" textlink="">
      <xdr:nvSpPr>
        <xdr:cNvPr id="196" name="維持補修費該当値テキスト"/>
        <xdr:cNvSpPr txBox="1"/>
      </xdr:nvSpPr>
      <xdr:spPr>
        <a:xfrm>
          <a:off x="4686300" y="13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14181</xdr:rowOff>
    </xdr:from>
    <xdr:to>
      <xdr:col>20</xdr:col>
      <xdr:colOff>38100</xdr:colOff>
      <xdr:row>78</xdr:row>
      <xdr:rowOff>115781</xdr:rowOff>
    </xdr:to>
    <xdr:sp macro="" textlink="">
      <xdr:nvSpPr>
        <xdr:cNvPr id="197" name="楕円 196"/>
        <xdr:cNvSpPr/>
      </xdr:nvSpPr>
      <xdr:spPr>
        <a:xfrm>
          <a:off x="3746500" y="1338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106908</xdr:rowOff>
    </xdr:from>
    <xdr:ext cx="469744" cy="259045"/>
    <xdr:sp macro="" textlink="">
      <xdr:nvSpPr>
        <xdr:cNvPr id="198" name="テキスト ボックス 197"/>
        <xdr:cNvSpPr txBox="1"/>
      </xdr:nvSpPr>
      <xdr:spPr>
        <a:xfrm>
          <a:off x="3562428" y="1348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23716</xdr:rowOff>
    </xdr:from>
    <xdr:to>
      <xdr:col>15</xdr:col>
      <xdr:colOff>101600</xdr:colOff>
      <xdr:row>78</xdr:row>
      <xdr:rowOff>125316</xdr:rowOff>
    </xdr:to>
    <xdr:sp macro="" textlink="">
      <xdr:nvSpPr>
        <xdr:cNvPr id="199" name="楕円 198"/>
        <xdr:cNvSpPr/>
      </xdr:nvSpPr>
      <xdr:spPr>
        <a:xfrm>
          <a:off x="2857500" y="1339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116443</xdr:rowOff>
    </xdr:from>
    <xdr:ext cx="469744" cy="259045"/>
    <xdr:sp macro="" textlink="">
      <xdr:nvSpPr>
        <xdr:cNvPr id="200" name="テキスト ボックス 199"/>
        <xdr:cNvSpPr txBox="1"/>
      </xdr:nvSpPr>
      <xdr:spPr>
        <a:xfrm>
          <a:off x="2673428" y="1348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152287</xdr:rowOff>
    </xdr:from>
    <xdr:to>
      <xdr:col>10</xdr:col>
      <xdr:colOff>165100</xdr:colOff>
      <xdr:row>78</xdr:row>
      <xdr:rowOff>82437</xdr:rowOff>
    </xdr:to>
    <xdr:sp macro="" textlink="">
      <xdr:nvSpPr>
        <xdr:cNvPr id="201" name="楕円 200"/>
        <xdr:cNvSpPr/>
      </xdr:nvSpPr>
      <xdr:spPr>
        <a:xfrm>
          <a:off x="1968500" y="1335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73564</xdr:rowOff>
    </xdr:from>
    <xdr:ext cx="469744" cy="259045"/>
    <xdr:sp macro="" textlink="">
      <xdr:nvSpPr>
        <xdr:cNvPr id="202" name="テキスト ボックス 201"/>
        <xdr:cNvSpPr txBox="1"/>
      </xdr:nvSpPr>
      <xdr:spPr>
        <a:xfrm>
          <a:off x="1784428" y="1344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13005</xdr:rowOff>
    </xdr:from>
    <xdr:to>
      <xdr:col>6</xdr:col>
      <xdr:colOff>38100</xdr:colOff>
      <xdr:row>78</xdr:row>
      <xdr:rowOff>114605</xdr:rowOff>
    </xdr:to>
    <xdr:sp macro="" textlink="">
      <xdr:nvSpPr>
        <xdr:cNvPr id="203" name="楕円 202"/>
        <xdr:cNvSpPr/>
      </xdr:nvSpPr>
      <xdr:spPr>
        <a:xfrm>
          <a:off x="1079500" y="133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105732</xdr:rowOff>
    </xdr:from>
    <xdr:ext cx="469744" cy="259045"/>
    <xdr:sp macro="" textlink="">
      <xdr:nvSpPr>
        <xdr:cNvPr id="204" name="テキスト ボックス 203"/>
        <xdr:cNvSpPr txBox="1"/>
      </xdr:nvSpPr>
      <xdr:spPr>
        <a:xfrm>
          <a:off x="895428" y="1347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61937</xdr:rowOff>
    </xdr:from>
    <xdr:to>
      <xdr:col>24</xdr:col>
      <xdr:colOff>63500</xdr:colOff>
      <xdr:row>95</xdr:row>
      <xdr:rowOff>100411</xdr:rowOff>
    </xdr:to>
    <xdr:cxnSp macro="">
      <xdr:nvCxnSpPr>
        <xdr:cNvPr id="234" name="直線コネクタ 233"/>
        <xdr:cNvCxnSpPr/>
      </xdr:nvCxnSpPr>
      <xdr:spPr>
        <a:xfrm flipV="1">
          <a:off x="3797300" y="16349687"/>
          <a:ext cx="838200" cy="3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100411</xdr:rowOff>
    </xdr:from>
    <xdr:to>
      <xdr:col>19</xdr:col>
      <xdr:colOff>177800</xdr:colOff>
      <xdr:row>96</xdr:row>
      <xdr:rowOff>20051</xdr:rowOff>
    </xdr:to>
    <xdr:cxnSp macro="">
      <xdr:nvCxnSpPr>
        <xdr:cNvPr id="237" name="直線コネクタ 236"/>
        <xdr:cNvCxnSpPr/>
      </xdr:nvCxnSpPr>
      <xdr:spPr>
        <a:xfrm flipV="1">
          <a:off x="2908300" y="16388161"/>
          <a:ext cx="889000" cy="9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122417</xdr:rowOff>
    </xdr:from>
    <xdr:to>
      <xdr:col>15</xdr:col>
      <xdr:colOff>50800</xdr:colOff>
      <xdr:row>96</xdr:row>
      <xdr:rowOff>20051</xdr:rowOff>
    </xdr:to>
    <xdr:cxnSp macro="">
      <xdr:nvCxnSpPr>
        <xdr:cNvPr id="240" name="直線コネクタ 239"/>
        <xdr:cNvCxnSpPr/>
      </xdr:nvCxnSpPr>
      <xdr:spPr>
        <a:xfrm>
          <a:off x="2019300" y="16410167"/>
          <a:ext cx="889000" cy="6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122417</xdr:rowOff>
    </xdr:from>
    <xdr:to>
      <xdr:col>10</xdr:col>
      <xdr:colOff>114300</xdr:colOff>
      <xdr:row>96</xdr:row>
      <xdr:rowOff>145255</xdr:rowOff>
    </xdr:to>
    <xdr:cxnSp macro="">
      <xdr:nvCxnSpPr>
        <xdr:cNvPr id="243" name="直線コネクタ 242"/>
        <xdr:cNvCxnSpPr/>
      </xdr:nvCxnSpPr>
      <xdr:spPr>
        <a:xfrm flipV="1">
          <a:off x="1130300" y="16410167"/>
          <a:ext cx="889000" cy="19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11137</xdr:rowOff>
    </xdr:from>
    <xdr:to>
      <xdr:col>24</xdr:col>
      <xdr:colOff>114300</xdr:colOff>
      <xdr:row>95</xdr:row>
      <xdr:rowOff>112737</xdr:rowOff>
    </xdr:to>
    <xdr:sp macro="" textlink="">
      <xdr:nvSpPr>
        <xdr:cNvPr id="253" name="楕円 252"/>
        <xdr:cNvSpPr/>
      </xdr:nvSpPr>
      <xdr:spPr>
        <a:xfrm>
          <a:off x="4584700" y="162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34014</xdr:rowOff>
    </xdr:from>
    <xdr:ext cx="599010" cy="259045"/>
    <xdr:sp macro="" textlink="">
      <xdr:nvSpPr>
        <xdr:cNvPr id="254" name="扶助費該当値テキスト"/>
        <xdr:cNvSpPr txBox="1"/>
      </xdr:nvSpPr>
      <xdr:spPr>
        <a:xfrm>
          <a:off x="4686300" y="1615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49611</xdr:rowOff>
    </xdr:from>
    <xdr:to>
      <xdr:col>20</xdr:col>
      <xdr:colOff>38100</xdr:colOff>
      <xdr:row>95</xdr:row>
      <xdr:rowOff>151211</xdr:rowOff>
    </xdr:to>
    <xdr:sp macro="" textlink="">
      <xdr:nvSpPr>
        <xdr:cNvPr id="255" name="楕円 254"/>
        <xdr:cNvSpPr/>
      </xdr:nvSpPr>
      <xdr:spPr>
        <a:xfrm>
          <a:off x="3746500" y="163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167738</xdr:rowOff>
    </xdr:from>
    <xdr:ext cx="599010" cy="259045"/>
    <xdr:sp macro="" textlink="">
      <xdr:nvSpPr>
        <xdr:cNvPr id="256" name="テキスト ボックス 255"/>
        <xdr:cNvSpPr txBox="1"/>
      </xdr:nvSpPr>
      <xdr:spPr>
        <a:xfrm>
          <a:off x="3497795" y="1611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140701</xdr:rowOff>
    </xdr:from>
    <xdr:to>
      <xdr:col>15</xdr:col>
      <xdr:colOff>101600</xdr:colOff>
      <xdr:row>96</xdr:row>
      <xdr:rowOff>70851</xdr:rowOff>
    </xdr:to>
    <xdr:sp macro="" textlink="">
      <xdr:nvSpPr>
        <xdr:cNvPr id="257" name="楕円 256"/>
        <xdr:cNvSpPr/>
      </xdr:nvSpPr>
      <xdr:spPr>
        <a:xfrm>
          <a:off x="2857500" y="1642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87378</xdr:rowOff>
    </xdr:from>
    <xdr:ext cx="599010" cy="259045"/>
    <xdr:sp macro="" textlink="">
      <xdr:nvSpPr>
        <xdr:cNvPr id="258" name="テキスト ボックス 257"/>
        <xdr:cNvSpPr txBox="1"/>
      </xdr:nvSpPr>
      <xdr:spPr>
        <a:xfrm>
          <a:off x="2608795" y="1620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71617</xdr:rowOff>
    </xdr:from>
    <xdr:to>
      <xdr:col>10</xdr:col>
      <xdr:colOff>165100</xdr:colOff>
      <xdr:row>96</xdr:row>
      <xdr:rowOff>1767</xdr:rowOff>
    </xdr:to>
    <xdr:sp macro="" textlink="">
      <xdr:nvSpPr>
        <xdr:cNvPr id="259" name="楕円 258"/>
        <xdr:cNvSpPr/>
      </xdr:nvSpPr>
      <xdr:spPr>
        <a:xfrm>
          <a:off x="1968500" y="163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18294</xdr:rowOff>
    </xdr:from>
    <xdr:ext cx="599010" cy="259045"/>
    <xdr:sp macro="" textlink="">
      <xdr:nvSpPr>
        <xdr:cNvPr id="260" name="テキスト ボックス 259"/>
        <xdr:cNvSpPr txBox="1"/>
      </xdr:nvSpPr>
      <xdr:spPr>
        <a:xfrm>
          <a:off x="1719795" y="1613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94455</xdr:rowOff>
    </xdr:from>
    <xdr:to>
      <xdr:col>6</xdr:col>
      <xdr:colOff>38100</xdr:colOff>
      <xdr:row>97</xdr:row>
      <xdr:rowOff>24605</xdr:rowOff>
    </xdr:to>
    <xdr:sp macro="" textlink="">
      <xdr:nvSpPr>
        <xdr:cNvPr id="261" name="楕円 260"/>
        <xdr:cNvSpPr/>
      </xdr:nvSpPr>
      <xdr:spPr>
        <a:xfrm>
          <a:off x="1079500" y="1655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41132</xdr:rowOff>
    </xdr:from>
    <xdr:ext cx="599010" cy="259045"/>
    <xdr:sp macro="" textlink="">
      <xdr:nvSpPr>
        <xdr:cNvPr id="262" name="テキスト ボックス 261"/>
        <xdr:cNvSpPr txBox="1"/>
      </xdr:nvSpPr>
      <xdr:spPr>
        <a:xfrm>
          <a:off x="830795" y="1632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152828</xdr:rowOff>
    </xdr:from>
    <xdr:to>
      <xdr:col>55</xdr:col>
      <xdr:colOff>0</xdr:colOff>
      <xdr:row>39</xdr:row>
      <xdr:rowOff>5480</xdr:rowOff>
    </xdr:to>
    <xdr:cxnSp macro="">
      <xdr:nvCxnSpPr>
        <xdr:cNvPr id="294" name="直線コネクタ 293"/>
        <xdr:cNvCxnSpPr/>
      </xdr:nvCxnSpPr>
      <xdr:spPr>
        <a:xfrm>
          <a:off x="9639300" y="6667928"/>
          <a:ext cx="838200" cy="2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5" name="補助費等平均値テキスト"/>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152828</xdr:rowOff>
    </xdr:from>
    <xdr:to>
      <xdr:col>50</xdr:col>
      <xdr:colOff>114300</xdr:colOff>
      <xdr:row>39</xdr:row>
      <xdr:rowOff>31431</xdr:rowOff>
    </xdr:to>
    <xdr:cxnSp macro="">
      <xdr:nvCxnSpPr>
        <xdr:cNvPr id="297" name="直線コネクタ 296"/>
        <xdr:cNvCxnSpPr/>
      </xdr:nvCxnSpPr>
      <xdr:spPr>
        <a:xfrm flipV="1">
          <a:off x="8750300" y="6667928"/>
          <a:ext cx="889000" cy="5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158696</xdr:rowOff>
    </xdr:from>
    <xdr:to>
      <xdr:col>45</xdr:col>
      <xdr:colOff>177800</xdr:colOff>
      <xdr:row>39</xdr:row>
      <xdr:rowOff>31431</xdr:rowOff>
    </xdr:to>
    <xdr:cxnSp macro="">
      <xdr:nvCxnSpPr>
        <xdr:cNvPr id="300" name="直線コネクタ 299"/>
        <xdr:cNvCxnSpPr/>
      </xdr:nvCxnSpPr>
      <xdr:spPr>
        <a:xfrm>
          <a:off x="7861300" y="6673796"/>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2" name="テキスト ボックス 301"/>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138078</xdr:rowOff>
    </xdr:from>
    <xdr:to>
      <xdr:col>41</xdr:col>
      <xdr:colOff>50800</xdr:colOff>
      <xdr:row>38</xdr:row>
      <xdr:rowOff>158696</xdr:rowOff>
    </xdr:to>
    <xdr:cxnSp macro="">
      <xdr:nvCxnSpPr>
        <xdr:cNvPr id="303" name="直線コネクタ 302"/>
        <xdr:cNvCxnSpPr/>
      </xdr:nvCxnSpPr>
      <xdr:spPr>
        <a:xfrm>
          <a:off x="6972300" y="5624478"/>
          <a:ext cx="889000" cy="104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135279</xdr:rowOff>
    </xdr:from>
    <xdr:ext cx="599010" cy="259045"/>
    <xdr:sp macro="" textlink="">
      <xdr:nvSpPr>
        <xdr:cNvPr id="307" name="テキスト ボックス 306"/>
        <xdr:cNvSpPr txBox="1"/>
      </xdr:nvSpPr>
      <xdr:spPr>
        <a:xfrm>
          <a:off x="6672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126130</xdr:rowOff>
    </xdr:from>
    <xdr:to>
      <xdr:col>55</xdr:col>
      <xdr:colOff>50800</xdr:colOff>
      <xdr:row>39</xdr:row>
      <xdr:rowOff>56280</xdr:rowOff>
    </xdr:to>
    <xdr:sp macro="" textlink="">
      <xdr:nvSpPr>
        <xdr:cNvPr id="313" name="楕円 312"/>
        <xdr:cNvSpPr/>
      </xdr:nvSpPr>
      <xdr:spPr>
        <a:xfrm>
          <a:off x="10426700" y="66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41057</xdr:rowOff>
    </xdr:from>
    <xdr:ext cx="534377" cy="259045"/>
    <xdr:sp macro="" textlink="">
      <xdr:nvSpPr>
        <xdr:cNvPr id="314" name="補助費等該当値テキスト"/>
        <xdr:cNvSpPr txBox="1"/>
      </xdr:nvSpPr>
      <xdr:spPr>
        <a:xfrm>
          <a:off x="10528300" y="6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102028</xdr:rowOff>
    </xdr:from>
    <xdr:to>
      <xdr:col>50</xdr:col>
      <xdr:colOff>165100</xdr:colOff>
      <xdr:row>39</xdr:row>
      <xdr:rowOff>32178</xdr:rowOff>
    </xdr:to>
    <xdr:sp macro="" textlink="">
      <xdr:nvSpPr>
        <xdr:cNvPr id="315" name="楕円 314"/>
        <xdr:cNvSpPr/>
      </xdr:nvSpPr>
      <xdr:spPr>
        <a:xfrm>
          <a:off x="9588500" y="66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23305</xdr:rowOff>
    </xdr:from>
    <xdr:ext cx="534377" cy="259045"/>
    <xdr:sp macro="" textlink="">
      <xdr:nvSpPr>
        <xdr:cNvPr id="316" name="テキスト ボックス 315"/>
        <xdr:cNvSpPr txBox="1"/>
      </xdr:nvSpPr>
      <xdr:spPr>
        <a:xfrm>
          <a:off x="9372111" y="67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152081</xdr:rowOff>
    </xdr:from>
    <xdr:to>
      <xdr:col>46</xdr:col>
      <xdr:colOff>38100</xdr:colOff>
      <xdr:row>39</xdr:row>
      <xdr:rowOff>82231</xdr:rowOff>
    </xdr:to>
    <xdr:sp macro="" textlink="">
      <xdr:nvSpPr>
        <xdr:cNvPr id="317" name="楕円 316"/>
        <xdr:cNvSpPr/>
      </xdr:nvSpPr>
      <xdr:spPr>
        <a:xfrm>
          <a:off x="8699500" y="66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73358</xdr:rowOff>
    </xdr:from>
    <xdr:ext cx="534377" cy="259045"/>
    <xdr:sp macro="" textlink="">
      <xdr:nvSpPr>
        <xdr:cNvPr id="318" name="テキスト ボックス 317"/>
        <xdr:cNvSpPr txBox="1"/>
      </xdr:nvSpPr>
      <xdr:spPr>
        <a:xfrm>
          <a:off x="8483111" y="67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107896</xdr:rowOff>
    </xdr:from>
    <xdr:to>
      <xdr:col>41</xdr:col>
      <xdr:colOff>101600</xdr:colOff>
      <xdr:row>39</xdr:row>
      <xdr:rowOff>38046</xdr:rowOff>
    </xdr:to>
    <xdr:sp macro="" textlink="">
      <xdr:nvSpPr>
        <xdr:cNvPr id="319" name="楕円 318"/>
        <xdr:cNvSpPr/>
      </xdr:nvSpPr>
      <xdr:spPr>
        <a:xfrm>
          <a:off x="7810500" y="662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29173</xdr:rowOff>
    </xdr:from>
    <xdr:ext cx="534377" cy="259045"/>
    <xdr:sp macro="" textlink="">
      <xdr:nvSpPr>
        <xdr:cNvPr id="320" name="テキスト ボックス 319"/>
        <xdr:cNvSpPr txBox="1"/>
      </xdr:nvSpPr>
      <xdr:spPr>
        <a:xfrm>
          <a:off x="7594111" y="671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87278</xdr:rowOff>
    </xdr:from>
    <xdr:to>
      <xdr:col>36</xdr:col>
      <xdr:colOff>165100</xdr:colOff>
      <xdr:row>33</xdr:row>
      <xdr:rowOff>17428</xdr:rowOff>
    </xdr:to>
    <xdr:sp macro="" textlink="">
      <xdr:nvSpPr>
        <xdr:cNvPr id="321" name="楕円 320"/>
        <xdr:cNvSpPr/>
      </xdr:nvSpPr>
      <xdr:spPr>
        <a:xfrm>
          <a:off x="6921500" y="557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8555</xdr:rowOff>
    </xdr:from>
    <xdr:ext cx="599010" cy="259045"/>
    <xdr:sp macro="" textlink="">
      <xdr:nvSpPr>
        <xdr:cNvPr id="322" name="テキスト ボックス 321"/>
        <xdr:cNvSpPr txBox="1"/>
      </xdr:nvSpPr>
      <xdr:spPr>
        <a:xfrm>
          <a:off x="6672795" y="566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104542</xdr:rowOff>
    </xdr:from>
    <xdr:to>
      <xdr:col>55</xdr:col>
      <xdr:colOff>0</xdr:colOff>
      <xdr:row>57</xdr:row>
      <xdr:rowOff>25743</xdr:rowOff>
    </xdr:to>
    <xdr:cxnSp macro="">
      <xdr:nvCxnSpPr>
        <xdr:cNvPr id="351" name="直線コネクタ 350"/>
        <xdr:cNvCxnSpPr/>
      </xdr:nvCxnSpPr>
      <xdr:spPr>
        <a:xfrm>
          <a:off x="9639300" y="9191392"/>
          <a:ext cx="838200" cy="60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104542</xdr:rowOff>
    </xdr:from>
    <xdr:to>
      <xdr:col>50</xdr:col>
      <xdr:colOff>114300</xdr:colOff>
      <xdr:row>56</xdr:row>
      <xdr:rowOff>89751</xdr:rowOff>
    </xdr:to>
    <xdr:cxnSp macro="">
      <xdr:nvCxnSpPr>
        <xdr:cNvPr id="354" name="直線コネクタ 353"/>
        <xdr:cNvCxnSpPr/>
      </xdr:nvCxnSpPr>
      <xdr:spPr>
        <a:xfrm flipV="1">
          <a:off x="8750300" y="9191392"/>
          <a:ext cx="889000" cy="49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6" name="テキスト ボックス 355"/>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144089</xdr:rowOff>
    </xdr:from>
    <xdr:to>
      <xdr:col>45</xdr:col>
      <xdr:colOff>177800</xdr:colOff>
      <xdr:row>56</xdr:row>
      <xdr:rowOff>89751</xdr:rowOff>
    </xdr:to>
    <xdr:cxnSp macro="">
      <xdr:nvCxnSpPr>
        <xdr:cNvPr id="357" name="直線コネクタ 356"/>
        <xdr:cNvCxnSpPr/>
      </xdr:nvCxnSpPr>
      <xdr:spPr>
        <a:xfrm>
          <a:off x="7861300" y="9573839"/>
          <a:ext cx="889000" cy="1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144089</xdr:rowOff>
    </xdr:from>
    <xdr:to>
      <xdr:col>41</xdr:col>
      <xdr:colOff>50800</xdr:colOff>
      <xdr:row>56</xdr:row>
      <xdr:rowOff>151595</xdr:rowOff>
    </xdr:to>
    <xdr:cxnSp macro="">
      <xdr:nvCxnSpPr>
        <xdr:cNvPr id="360" name="直線コネクタ 359"/>
        <xdr:cNvCxnSpPr/>
      </xdr:nvCxnSpPr>
      <xdr:spPr>
        <a:xfrm flipV="1">
          <a:off x="6972300" y="9573839"/>
          <a:ext cx="889000" cy="17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62" name="テキスト ボックス 361"/>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90220</xdr:rowOff>
    </xdr:from>
    <xdr:ext cx="534377" cy="259045"/>
    <xdr:sp macro="" textlink="">
      <xdr:nvSpPr>
        <xdr:cNvPr id="364" name="テキスト ボックス 363"/>
        <xdr:cNvSpPr txBox="1"/>
      </xdr:nvSpPr>
      <xdr:spPr>
        <a:xfrm>
          <a:off x="6705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146393</xdr:rowOff>
    </xdr:from>
    <xdr:to>
      <xdr:col>55</xdr:col>
      <xdr:colOff>50800</xdr:colOff>
      <xdr:row>57</xdr:row>
      <xdr:rowOff>76543</xdr:rowOff>
    </xdr:to>
    <xdr:sp macro="" textlink="">
      <xdr:nvSpPr>
        <xdr:cNvPr id="370" name="楕円 369"/>
        <xdr:cNvSpPr/>
      </xdr:nvSpPr>
      <xdr:spPr>
        <a:xfrm>
          <a:off x="10426700" y="97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124820</xdr:rowOff>
    </xdr:from>
    <xdr:ext cx="534377" cy="259045"/>
    <xdr:sp macro="" textlink="">
      <xdr:nvSpPr>
        <xdr:cNvPr id="371" name="普通建設事業費該当値テキスト"/>
        <xdr:cNvSpPr txBox="1"/>
      </xdr:nvSpPr>
      <xdr:spPr>
        <a:xfrm>
          <a:off x="10528300" y="972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53742</xdr:rowOff>
    </xdr:from>
    <xdr:to>
      <xdr:col>50</xdr:col>
      <xdr:colOff>165100</xdr:colOff>
      <xdr:row>53</xdr:row>
      <xdr:rowOff>155342</xdr:rowOff>
    </xdr:to>
    <xdr:sp macro="" textlink="">
      <xdr:nvSpPr>
        <xdr:cNvPr id="372" name="楕円 371"/>
        <xdr:cNvSpPr/>
      </xdr:nvSpPr>
      <xdr:spPr>
        <a:xfrm>
          <a:off x="9588500" y="914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419</xdr:rowOff>
    </xdr:from>
    <xdr:ext cx="599010" cy="259045"/>
    <xdr:sp macro="" textlink="">
      <xdr:nvSpPr>
        <xdr:cNvPr id="373" name="テキスト ボックス 372"/>
        <xdr:cNvSpPr txBox="1"/>
      </xdr:nvSpPr>
      <xdr:spPr>
        <a:xfrm>
          <a:off x="9339795" y="891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38951</xdr:rowOff>
    </xdr:from>
    <xdr:to>
      <xdr:col>46</xdr:col>
      <xdr:colOff>38100</xdr:colOff>
      <xdr:row>56</xdr:row>
      <xdr:rowOff>140551</xdr:rowOff>
    </xdr:to>
    <xdr:sp macro="" textlink="">
      <xdr:nvSpPr>
        <xdr:cNvPr id="374" name="楕円 373"/>
        <xdr:cNvSpPr/>
      </xdr:nvSpPr>
      <xdr:spPr>
        <a:xfrm>
          <a:off x="8699500" y="96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131678</xdr:rowOff>
    </xdr:from>
    <xdr:ext cx="534377" cy="259045"/>
    <xdr:sp macro="" textlink="">
      <xdr:nvSpPr>
        <xdr:cNvPr id="375" name="テキスト ボックス 374"/>
        <xdr:cNvSpPr txBox="1"/>
      </xdr:nvSpPr>
      <xdr:spPr>
        <a:xfrm>
          <a:off x="8483111" y="973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93289</xdr:rowOff>
    </xdr:from>
    <xdr:to>
      <xdr:col>41</xdr:col>
      <xdr:colOff>101600</xdr:colOff>
      <xdr:row>56</xdr:row>
      <xdr:rowOff>23439</xdr:rowOff>
    </xdr:to>
    <xdr:sp macro="" textlink="">
      <xdr:nvSpPr>
        <xdr:cNvPr id="376" name="楕円 375"/>
        <xdr:cNvSpPr/>
      </xdr:nvSpPr>
      <xdr:spPr>
        <a:xfrm>
          <a:off x="7810500" y="95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39966</xdr:rowOff>
    </xdr:from>
    <xdr:ext cx="534377" cy="259045"/>
    <xdr:sp macro="" textlink="">
      <xdr:nvSpPr>
        <xdr:cNvPr id="377" name="テキスト ボックス 376"/>
        <xdr:cNvSpPr txBox="1"/>
      </xdr:nvSpPr>
      <xdr:spPr>
        <a:xfrm>
          <a:off x="7594111" y="92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100795</xdr:rowOff>
    </xdr:from>
    <xdr:to>
      <xdr:col>36</xdr:col>
      <xdr:colOff>165100</xdr:colOff>
      <xdr:row>57</xdr:row>
      <xdr:rowOff>30945</xdr:rowOff>
    </xdr:to>
    <xdr:sp macro="" textlink="">
      <xdr:nvSpPr>
        <xdr:cNvPr id="378" name="楕円 377"/>
        <xdr:cNvSpPr/>
      </xdr:nvSpPr>
      <xdr:spPr>
        <a:xfrm>
          <a:off x="6921500" y="97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22072</xdr:rowOff>
    </xdr:from>
    <xdr:ext cx="534377" cy="259045"/>
    <xdr:sp macro="" textlink="">
      <xdr:nvSpPr>
        <xdr:cNvPr id="379" name="テキスト ボックス 378"/>
        <xdr:cNvSpPr txBox="1"/>
      </xdr:nvSpPr>
      <xdr:spPr>
        <a:xfrm>
          <a:off x="6705111" y="97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95214</xdr:rowOff>
    </xdr:from>
    <xdr:to>
      <xdr:col>55</xdr:col>
      <xdr:colOff>0</xdr:colOff>
      <xdr:row>78</xdr:row>
      <xdr:rowOff>116656</xdr:rowOff>
    </xdr:to>
    <xdr:cxnSp macro="">
      <xdr:nvCxnSpPr>
        <xdr:cNvPr id="406" name="直線コネクタ 405"/>
        <xdr:cNvCxnSpPr/>
      </xdr:nvCxnSpPr>
      <xdr:spPr>
        <a:xfrm>
          <a:off x="9639300" y="13468314"/>
          <a:ext cx="8382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7" name="普通建設事業費 （ うち新規整備　）平均値テキスト"/>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99033</xdr:rowOff>
    </xdr:from>
    <xdr:to>
      <xdr:col>50</xdr:col>
      <xdr:colOff>114300</xdr:colOff>
      <xdr:row>78</xdr:row>
      <xdr:rowOff>95214</xdr:rowOff>
    </xdr:to>
    <xdr:cxnSp macro="">
      <xdr:nvCxnSpPr>
        <xdr:cNvPr id="409" name="直線コネクタ 408"/>
        <xdr:cNvCxnSpPr/>
      </xdr:nvCxnSpPr>
      <xdr:spPr>
        <a:xfrm>
          <a:off x="8750300" y="13300683"/>
          <a:ext cx="889000" cy="16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87282</xdr:rowOff>
    </xdr:from>
    <xdr:to>
      <xdr:col>45</xdr:col>
      <xdr:colOff>177800</xdr:colOff>
      <xdr:row>77</xdr:row>
      <xdr:rowOff>99033</xdr:rowOff>
    </xdr:to>
    <xdr:cxnSp macro="">
      <xdr:nvCxnSpPr>
        <xdr:cNvPr id="412" name="直線コネクタ 411"/>
        <xdr:cNvCxnSpPr/>
      </xdr:nvCxnSpPr>
      <xdr:spPr>
        <a:xfrm>
          <a:off x="7861300" y="12603132"/>
          <a:ext cx="889000" cy="69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87282</xdr:rowOff>
    </xdr:from>
    <xdr:to>
      <xdr:col>41</xdr:col>
      <xdr:colOff>50800</xdr:colOff>
      <xdr:row>77</xdr:row>
      <xdr:rowOff>65222</xdr:rowOff>
    </xdr:to>
    <xdr:cxnSp macro="">
      <xdr:nvCxnSpPr>
        <xdr:cNvPr id="415" name="直線コネクタ 414"/>
        <xdr:cNvCxnSpPr/>
      </xdr:nvCxnSpPr>
      <xdr:spPr>
        <a:xfrm flipV="1">
          <a:off x="6972300" y="12603132"/>
          <a:ext cx="889000" cy="66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145532</xdr:rowOff>
    </xdr:from>
    <xdr:ext cx="534377" cy="259045"/>
    <xdr:sp macro="" textlink="">
      <xdr:nvSpPr>
        <xdr:cNvPr id="417" name="テキスト ボックス 416"/>
        <xdr:cNvSpPr txBox="1"/>
      </xdr:nvSpPr>
      <xdr:spPr>
        <a:xfrm>
          <a:off x="7594111"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9" name="テキスト ボックス 418"/>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65856</xdr:rowOff>
    </xdr:from>
    <xdr:to>
      <xdr:col>55</xdr:col>
      <xdr:colOff>50800</xdr:colOff>
      <xdr:row>78</xdr:row>
      <xdr:rowOff>167456</xdr:rowOff>
    </xdr:to>
    <xdr:sp macro="" textlink="">
      <xdr:nvSpPr>
        <xdr:cNvPr id="425" name="楕円 424"/>
        <xdr:cNvSpPr/>
      </xdr:nvSpPr>
      <xdr:spPr>
        <a:xfrm>
          <a:off x="10426700" y="134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152233</xdr:rowOff>
    </xdr:from>
    <xdr:ext cx="469744" cy="259045"/>
    <xdr:sp macro="" textlink="">
      <xdr:nvSpPr>
        <xdr:cNvPr id="426" name="普通建設事業費 （ うち新規整備　）該当値テキスト"/>
        <xdr:cNvSpPr txBox="1"/>
      </xdr:nvSpPr>
      <xdr:spPr>
        <a:xfrm>
          <a:off x="10528300" y="1335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44414</xdr:rowOff>
    </xdr:from>
    <xdr:to>
      <xdr:col>50</xdr:col>
      <xdr:colOff>165100</xdr:colOff>
      <xdr:row>78</xdr:row>
      <xdr:rowOff>146014</xdr:rowOff>
    </xdr:to>
    <xdr:sp macro="" textlink="">
      <xdr:nvSpPr>
        <xdr:cNvPr id="427" name="楕円 426"/>
        <xdr:cNvSpPr/>
      </xdr:nvSpPr>
      <xdr:spPr>
        <a:xfrm>
          <a:off x="9588500" y="134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137141</xdr:rowOff>
    </xdr:from>
    <xdr:ext cx="469744" cy="259045"/>
    <xdr:sp macro="" textlink="">
      <xdr:nvSpPr>
        <xdr:cNvPr id="428" name="テキスト ボックス 427"/>
        <xdr:cNvSpPr txBox="1"/>
      </xdr:nvSpPr>
      <xdr:spPr>
        <a:xfrm>
          <a:off x="9404428" y="1351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48233</xdr:rowOff>
    </xdr:from>
    <xdr:to>
      <xdr:col>46</xdr:col>
      <xdr:colOff>38100</xdr:colOff>
      <xdr:row>77</xdr:row>
      <xdr:rowOff>149833</xdr:rowOff>
    </xdr:to>
    <xdr:sp macro="" textlink="">
      <xdr:nvSpPr>
        <xdr:cNvPr id="429" name="楕円 428"/>
        <xdr:cNvSpPr/>
      </xdr:nvSpPr>
      <xdr:spPr>
        <a:xfrm>
          <a:off x="8699500" y="1324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140960</xdr:rowOff>
    </xdr:from>
    <xdr:ext cx="469744" cy="259045"/>
    <xdr:sp macro="" textlink="">
      <xdr:nvSpPr>
        <xdr:cNvPr id="430" name="テキスト ボックス 429"/>
        <xdr:cNvSpPr txBox="1"/>
      </xdr:nvSpPr>
      <xdr:spPr>
        <a:xfrm>
          <a:off x="8515428" y="133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36482</xdr:rowOff>
    </xdr:from>
    <xdr:to>
      <xdr:col>41</xdr:col>
      <xdr:colOff>101600</xdr:colOff>
      <xdr:row>73</xdr:row>
      <xdr:rowOff>138082</xdr:rowOff>
    </xdr:to>
    <xdr:sp macro="" textlink="">
      <xdr:nvSpPr>
        <xdr:cNvPr id="431" name="楕円 430"/>
        <xdr:cNvSpPr/>
      </xdr:nvSpPr>
      <xdr:spPr>
        <a:xfrm>
          <a:off x="7810500" y="1255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154609</xdr:rowOff>
    </xdr:from>
    <xdr:ext cx="534377" cy="259045"/>
    <xdr:sp macro="" textlink="">
      <xdr:nvSpPr>
        <xdr:cNvPr id="432" name="テキスト ボックス 431"/>
        <xdr:cNvSpPr txBox="1"/>
      </xdr:nvSpPr>
      <xdr:spPr>
        <a:xfrm>
          <a:off x="7594111" y="1232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14422</xdr:rowOff>
    </xdr:from>
    <xdr:to>
      <xdr:col>36</xdr:col>
      <xdr:colOff>165100</xdr:colOff>
      <xdr:row>77</xdr:row>
      <xdr:rowOff>116022</xdr:rowOff>
    </xdr:to>
    <xdr:sp macro="" textlink="">
      <xdr:nvSpPr>
        <xdr:cNvPr id="433" name="楕円 432"/>
        <xdr:cNvSpPr/>
      </xdr:nvSpPr>
      <xdr:spPr>
        <a:xfrm>
          <a:off x="6921500" y="1321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107149</xdr:rowOff>
    </xdr:from>
    <xdr:ext cx="534377" cy="259045"/>
    <xdr:sp macro="" textlink="">
      <xdr:nvSpPr>
        <xdr:cNvPr id="434" name="テキスト ボックス 433"/>
        <xdr:cNvSpPr txBox="1"/>
      </xdr:nvSpPr>
      <xdr:spPr>
        <a:xfrm>
          <a:off x="6705111" y="133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170072</xdr:rowOff>
    </xdr:from>
    <xdr:to>
      <xdr:col>55</xdr:col>
      <xdr:colOff>0</xdr:colOff>
      <xdr:row>96</xdr:row>
      <xdr:rowOff>135444</xdr:rowOff>
    </xdr:to>
    <xdr:cxnSp macro="">
      <xdr:nvCxnSpPr>
        <xdr:cNvPr id="465" name="直線コネクタ 464"/>
        <xdr:cNvCxnSpPr/>
      </xdr:nvCxnSpPr>
      <xdr:spPr>
        <a:xfrm>
          <a:off x="9639300" y="15772022"/>
          <a:ext cx="838200" cy="8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6" name="普通建設事業費 （ うち更新整備　）平均値テキスト"/>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170072</xdr:rowOff>
    </xdr:from>
    <xdr:to>
      <xdr:col>50</xdr:col>
      <xdr:colOff>114300</xdr:colOff>
      <xdr:row>96</xdr:row>
      <xdr:rowOff>109961</xdr:rowOff>
    </xdr:to>
    <xdr:cxnSp macro="">
      <xdr:nvCxnSpPr>
        <xdr:cNvPr id="468" name="直線コネクタ 467"/>
        <xdr:cNvCxnSpPr/>
      </xdr:nvCxnSpPr>
      <xdr:spPr>
        <a:xfrm flipV="1">
          <a:off x="8750300" y="15772022"/>
          <a:ext cx="889000" cy="79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70" name="テキスト ボックス 469"/>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109961</xdr:rowOff>
    </xdr:from>
    <xdr:to>
      <xdr:col>45</xdr:col>
      <xdr:colOff>177800</xdr:colOff>
      <xdr:row>97</xdr:row>
      <xdr:rowOff>111843</xdr:rowOff>
    </xdr:to>
    <xdr:cxnSp macro="">
      <xdr:nvCxnSpPr>
        <xdr:cNvPr id="471" name="直線コネクタ 470"/>
        <xdr:cNvCxnSpPr/>
      </xdr:nvCxnSpPr>
      <xdr:spPr>
        <a:xfrm flipV="1">
          <a:off x="7861300" y="16569161"/>
          <a:ext cx="889000" cy="17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44014</xdr:rowOff>
    </xdr:from>
    <xdr:to>
      <xdr:col>41</xdr:col>
      <xdr:colOff>50800</xdr:colOff>
      <xdr:row>97</xdr:row>
      <xdr:rowOff>111843</xdr:rowOff>
    </xdr:to>
    <xdr:cxnSp macro="">
      <xdr:nvCxnSpPr>
        <xdr:cNvPr id="474" name="直線コネクタ 473"/>
        <xdr:cNvCxnSpPr/>
      </xdr:nvCxnSpPr>
      <xdr:spPr>
        <a:xfrm>
          <a:off x="6972300" y="16674664"/>
          <a:ext cx="889000" cy="6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6" name="テキスト ボックス 475"/>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65481</xdr:rowOff>
    </xdr:from>
    <xdr:ext cx="534377" cy="259045"/>
    <xdr:sp macro="" textlink="">
      <xdr:nvSpPr>
        <xdr:cNvPr id="478" name="テキスト ボックス 477"/>
        <xdr:cNvSpPr txBox="1"/>
      </xdr:nvSpPr>
      <xdr:spPr>
        <a:xfrm>
          <a:off x="6705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84644</xdr:rowOff>
    </xdr:from>
    <xdr:to>
      <xdr:col>55</xdr:col>
      <xdr:colOff>50800</xdr:colOff>
      <xdr:row>97</xdr:row>
      <xdr:rowOff>14794</xdr:rowOff>
    </xdr:to>
    <xdr:sp macro="" textlink="">
      <xdr:nvSpPr>
        <xdr:cNvPr id="484" name="楕円 483"/>
        <xdr:cNvSpPr/>
      </xdr:nvSpPr>
      <xdr:spPr>
        <a:xfrm>
          <a:off x="10426700" y="1654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63071</xdr:rowOff>
    </xdr:from>
    <xdr:ext cx="534377" cy="259045"/>
    <xdr:sp macro="" textlink="">
      <xdr:nvSpPr>
        <xdr:cNvPr id="485" name="普通建設事業費 （ うち更新整備　）該当値テキスト"/>
        <xdr:cNvSpPr txBox="1"/>
      </xdr:nvSpPr>
      <xdr:spPr>
        <a:xfrm>
          <a:off x="10528300" y="1652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119272</xdr:rowOff>
    </xdr:from>
    <xdr:to>
      <xdr:col>50</xdr:col>
      <xdr:colOff>165100</xdr:colOff>
      <xdr:row>92</xdr:row>
      <xdr:rowOff>49422</xdr:rowOff>
    </xdr:to>
    <xdr:sp macro="" textlink="">
      <xdr:nvSpPr>
        <xdr:cNvPr id="486" name="楕円 485"/>
        <xdr:cNvSpPr/>
      </xdr:nvSpPr>
      <xdr:spPr>
        <a:xfrm>
          <a:off x="9588500" y="157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65949</xdr:rowOff>
    </xdr:from>
    <xdr:ext cx="599010" cy="259045"/>
    <xdr:sp macro="" textlink="">
      <xdr:nvSpPr>
        <xdr:cNvPr id="487" name="テキスト ボックス 486"/>
        <xdr:cNvSpPr txBox="1"/>
      </xdr:nvSpPr>
      <xdr:spPr>
        <a:xfrm>
          <a:off x="9339795" y="1549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59161</xdr:rowOff>
    </xdr:from>
    <xdr:to>
      <xdr:col>46</xdr:col>
      <xdr:colOff>38100</xdr:colOff>
      <xdr:row>96</xdr:row>
      <xdr:rowOff>160761</xdr:rowOff>
    </xdr:to>
    <xdr:sp macro="" textlink="">
      <xdr:nvSpPr>
        <xdr:cNvPr id="488" name="楕円 487"/>
        <xdr:cNvSpPr/>
      </xdr:nvSpPr>
      <xdr:spPr>
        <a:xfrm>
          <a:off x="8699500" y="165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5838</xdr:rowOff>
    </xdr:from>
    <xdr:ext cx="534377" cy="259045"/>
    <xdr:sp macro="" textlink="">
      <xdr:nvSpPr>
        <xdr:cNvPr id="489" name="テキスト ボックス 488"/>
        <xdr:cNvSpPr txBox="1"/>
      </xdr:nvSpPr>
      <xdr:spPr>
        <a:xfrm>
          <a:off x="8483111" y="1629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61043</xdr:rowOff>
    </xdr:from>
    <xdr:to>
      <xdr:col>41</xdr:col>
      <xdr:colOff>101600</xdr:colOff>
      <xdr:row>97</xdr:row>
      <xdr:rowOff>162643</xdr:rowOff>
    </xdr:to>
    <xdr:sp macro="" textlink="">
      <xdr:nvSpPr>
        <xdr:cNvPr id="490" name="楕円 489"/>
        <xdr:cNvSpPr/>
      </xdr:nvSpPr>
      <xdr:spPr>
        <a:xfrm>
          <a:off x="7810500" y="166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153770</xdr:rowOff>
    </xdr:from>
    <xdr:ext cx="534377" cy="259045"/>
    <xdr:sp macro="" textlink="">
      <xdr:nvSpPr>
        <xdr:cNvPr id="491" name="テキスト ボックス 490"/>
        <xdr:cNvSpPr txBox="1"/>
      </xdr:nvSpPr>
      <xdr:spPr>
        <a:xfrm>
          <a:off x="7594111" y="167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164664</xdr:rowOff>
    </xdr:from>
    <xdr:to>
      <xdr:col>36</xdr:col>
      <xdr:colOff>165100</xdr:colOff>
      <xdr:row>97</xdr:row>
      <xdr:rowOff>94814</xdr:rowOff>
    </xdr:to>
    <xdr:sp macro="" textlink="">
      <xdr:nvSpPr>
        <xdr:cNvPr id="492" name="楕円 491"/>
        <xdr:cNvSpPr/>
      </xdr:nvSpPr>
      <xdr:spPr>
        <a:xfrm>
          <a:off x="6921500" y="166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85941</xdr:rowOff>
    </xdr:from>
    <xdr:ext cx="534377" cy="259045"/>
    <xdr:sp macro="" textlink="">
      <xdr:nvSpPr>
        <xdr:cNvPr id="493" name="テキスト ボックス 492"/>
        <xdr:cNvSpPr txBox="1"/>
      </xdr:nvSpPr>
      <xdr:spPr>
        <a:xfrm>
          <a:off x="6705111" y="1671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9" name="テキスト ボックス 528"/>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7" name="テキスト ボックス 536"/>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4"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156567</xdr:rowOff>
    </xdr:from>
    <xdr:to>
      <xdr:col>85</xdr:col>
      <xdr:colOff>127000</xdr:colOff>
      <xdr:row>77</xdr:row>
      <xdr:rowOff>7193</xdr:rowOff>
    </xdr:to>
    <xdr:cxnSp macro="">
      <xdr:nvCxnSpPr>
        <xdr:cNvPr id="633" name="直線コネクタ 632"/>
        <xdr:cNvCxnSpPr/>
      </xdr:nvCxnSpPr>
      <xdr:spPr>
        <a:xfrm flipV="1">
          <a:off x="15481300" y="13186767"/>
          <a:ext cx="8382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4" name="公債費平均値テキスト"/>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139962</xdr:rowOff>
    </xdr:from>
    <xdr:to>
      <xdr:col>81</xdr:col>
      <xdr:colOff>50800</xdr:colOff>
      <xdr:row>77</xdr:row>
      <xdr:rowOff>7193</xdr:rowOff>
    </xdr:to>
    <xdr:cxnSp macro="">
      <xdr:nvCxnSpPr>
        <xdr:cNvPr id="636" name="直線コネクタ 635"/>
        <xdr:cNvCxnSpPr/>
      </xdr:nvCxnSpPr>
      <xdr:spPr>
        <a:xfrm>
          <a:off x="14592300" y="13170162"/>
          <a:ext cx="889000" cy="3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8" name="テキスト ボックス 637"/>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122131</xdr:rowOff>
    </xdr:from>
    <xdr:to>
      <xdr:col>76</xdr:col>
      <xdr:colOff>114300</xdr:colOff>
      <xdr:row>76</xdr:row>
      <xdr:rowOff>139962</xdr:rowOff>
    </xdr:to>
    <xdr:cxnSp macro="">
      <xdr:nvCxnSpPr>
        <xdr:cNvPr id="639" name="直線コネクタ 638"/>
        <xdr:cNvCxnSpPr/>
      </xdr:nvCxnSpPr>
      <xdr:spPr>
        <a:xfrm>
          <a:off x="13703300" y="13152331"/>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41" name="テキスト ボックス 640"/>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122131</xdr:rowOff>
    </xdr:from>
    <xdr:to>
      <xdr:col>71</xdr:col>
      <xdr:colOff>177800</xdr:colOff>
      <xdr:row>76</xdr:row>
      <xdr:rowOff>133021</xdr:rowOff>
    </xdr:to>
    <xdr:cxnSp macro="">
      <xdr:nvCxnSpPr>
        <xdr:cNvPr id="642" name="直線コネクタ 641"/>
        <xdr:cNvCxnSpPr/>
      </xdr:nvCxnSpPr>
      <xdr:spPr>
        <a:xfrm flipV="1">
          <a:off x="12814300" y="13152331"/>
          <a:ext cx="889000" cy="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4" name="テキスト ボックス 643"/>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111472</xdr:rowOff>
    </xdr:from>
    <xdr:ext cx="534377" cy="259045"/>
    <xdr:sp macro="" textlink="">
      <xdr:nvSpPr>
        <xdr:cNvPr id="646" name="テキスト ボックス 645"/>
        <xdr:cNvSpPr txBox="1"/>
      </xdr:nvSpPr>
      <xdr:spPr>
        <a:xfrm>
          <a:off x="12547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105767</xdr:rowOff>
    </xdr:from>
    <xdr:to>
      <xdr:col>85</xdr:col>
      <xdr:colOff>177800</xdr:colOff>
      <xdr:row>77</xdr:row>
      <xdr:rowOff>35917</xdr:rowOff>
    </xdr:to>
    <xdr:sp macro="" textlink="">
      <xdr:nvSpPr>
        <xdr:cNvPr id="652" name="楕円 651"/>
        <xdr:cNvSpPr/>
      </xdr:nvSpPr>
      <xdr:spPr>
        <a:xfrm>
          <a:off x="16268700" y="131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84194</xdr:rowOff>
    </xdr:from>
    <xdr:ext cx="534377" cy="259045"/>
    <xdr:sp macro="" textlink="">
      <xdr:nvSpPr>
        <xdr:cNvPr id="653" name="公債費該当値テキスト"/>
        <xdr:cNvSpPr txBox="1"/>
      </xdr:nvSpPr>
      <xdr:spPr>
        <a:xfrm>
          <a:off x="16370300" y="13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127843</xdr:rowOff>
    </xdr:from>
    <xdr:to>
      <xdr:col>81</xdr:col>
      <xdr:colOff>101600</xdr:colOff>
      <xdr:row>77</xdr:row>
      <xdr:rowOff>57993</xdr:rowOff>
    </xdr:to>
    <xdr:sp macro="" textlink="">
      <xdr:nvSpPr>
        <xdr:cNvPr id="654" name="楕円 653"/>
        <xdr:cNvSpPr/>
      </xdr:nvSpPr>
      <xdr:spPr>
        <a:xfrm>
          <a:off x="15430500" y="1315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49120</xdr:rowOff>
    </xdr:from>
    <xdr:ext cx="534377" cy="259045"/>
    <xdr:sp macro="" textlink="">
      <xdr:nvSpPr>
        <xdr:cNvPr id="655" name="テキスト ボックス 654"/>
        <xdr:cNvSpPr txBox="1"/>
      </xdr:nvSpPr>
      <xdr:spPr>
        <a:xfrm>
          <a:off x="15214111" y="1325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89162</xdr:rowOff>
    </xdr:from>
    <xdr:to>
      <xdr:col>76</xdr:col>
      <xdr:colOff>165100</xdr:colOff>
      <xdr:row>77</xdr:row>
      <xdr:rowOff>19312</xdr:rowOff>
    </xdr:to>
    <xdr:sp macro="" textlink="">
      <xdr:nvSpPr>
        <xdr:cNvPr id="656" name="楕円 655"/>
        <xdr:cNvSpPr/>
      </xdr:nvSpPr>
      <xdr:spPr>
        <a:xfrm>
          <a:off x="14541500" y="131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10439</xdr:rowOff>
    </xdr:from>
    <xdr:ext cx="534377" cy="259045"/>
    <xdr:sp macro="" textlink="">
      <xdr:nvSpPr>
        <xdr:cNvPr id="657" name="テキスト ボックス 656"/>
        <xdr:cNvSpPr txBox="1"/>
      </xdr:nvSpPr>
      <xdr:spPr>
        <a:xfrm>
          <a:off x="14325111" y="132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71331</xdr:rowOff>
    </xdr:from>
    <xdr:to>
      <xdr:col>72</xdr:col>
      <xdr:colOff>38100</xdr:colOff>
      <xdr:row>77</xdr:row>
      <xdr:rowOff>1481</xdr:rowOff>
    </xdr:to>
    <xdr:sp macro="" textlink="">
      <xdr:nvSpPr>
        <xdr:cNvPr id="658" name="楕円 657"/>
        <xdr:cNvSpPr/>
      </xdr:nvSpPr>
      <xdr:spPr>
        <a:xfrm>
          <a:off x="13652500" y="131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164058</xdr:rowOff>
    </xdr:from>
    <xdr:ext cx="534377" cy="259045"/>
    <xdr:sp macro="" textlink="">
      <xdr:nvSpPr>
        <xdr:cNvPr id="659" name="テキスト ボックス 658"/>
        <xdr:cNvSpPr txBox="1"/>
      </xdr:nvSpPr>
      <xdr:spPr>
        <a:xfrm>
          <a:off x="13436111" y="1319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82221</xdr:rowOff>
    </xdr:from>
    <xdr:to>
      <xdr:col>67</xdr:col>
      <xdr:colOff>101600</xdr:colOff>
      <xdr:row>77</xdr:row>
      <xdr:rowOff>12371</xdr:rowOff>
    </xdr:to>
    <xdr:sp macro="" textlink="">
      <xdr:nvSpPr>
        <xdr:cNvPr id="660" name="楕円 659"/>
        <xdr:cNvSpPr/>
      </xdr:nvSpPr>
      <xdr:spPr>
        <a:xfrm>
          <a:off x="12763500" y="1311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3498</xdr:rowOff>
    </xdr:from>
    <xdr:ext cx="534377" cy="259045"/>
    <xdr:sp macro="" textlink="">
      <xdr:nvSpPr>
        <xdr:cNvPr id="661" name="テキスト ボックス 660"/>
        <xdr:cNvSpPr txBox="1"/>
      </xdr:nvSpPr>
      <xdr:spPr>
        <a:xfrm>
          <a:off x="12547111" y="1320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236</xdr:rowOff>
    </xdr:from>
    <xdr:to>
      <xdr:col>85</xdr:col>
      <xdr:colOff>127000</xdr:colOff>
      <xdr:row>96</xdr:row>
      <xdr:rowOff>132466</xdr:rowOff>
    </xdr:to>
    <xdr:cxnSp macro="">
      <xdr:nvCxnSpPr>
        <xdr:cNvPr id="688" name="直線コネクタ 687"/>
        <xdr:cNvCxnSpPr/>
      </xdr:nvCxnSpPr>
      <xdr:spPr>
        <a:xfrm>
          <a:off x="15481300" y="16287986"/>
          <a:ext cx="838200" cy="30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9" name="積立金平均値テキスト"/>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236</xdr:rowOff>
    </xdr:from>
    <xdr:to>
      <xdr:col>81</xdr:col>
      <xdr:colOff>50800</xdr:colOff>
      <xdr:row>96</xdr:row>
      <xdr:rowOff>75766</xdr:rowOff>
    </xdr:to>
    <xdr:cxnSp macro="">
      <xdr:nvCxnSpPr>
        <xdr:cNvPr id="691" name="直線コネクタ 690"/>
        <xdr:cNvCxnSpPr/>
      </xdr:nvCxnSpPr>
      <xdr:spPr>
        <a:xfrm flipV="1">
          <a:off x="14592300" y="16287986"/>
          <a:ext cx="889000" cy="24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3" name="テキスト ボックス 692"/>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165139</xdr:rowOff>
    </xdr:from>
    <xdr:to>
      <xdr:col>76</xdr:col>
      <xdr:colOff>114300</xdr:colOff>
      <xdr:row>96</xdr:row>
      <xdr:rowOff>75766</xdr:rowOff>
    </xdr:to>
    <xdr:cxnSp macro="">
      <xdr:nvCxnSpPr>
        <xdr:cNvPr id="694" name="直線コネクタ 693"/>
        <xdr:cNvCxnSpPr/>
      </xdr:nvCxnSpPr>
      <xdr:spPr>
        <a:xfrm>
          <a:off x="13703300" y="15938539"/>
          <a:ext cx="889000" cy="59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6" name="テキスト ボックス 695"/>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165139</xdr:rowOff>
    </xdr:from>
    <xdr:to>
      <xdr:col>71</xdr:col>
      <xdr:colOff>177800</xdr:colOff>
      <xdr:row>97</xdr:row>
      <xdr:rowOff>21706</xdr:rowOff>
    </xdr:to>
    <xdr:cxnSp macro="">
      <xdr:nvCxnSpPr>
        <xdr:cNvPr id="697" name="直線コネクタ 696"/>
        <xdr:cNvCxnSpPr/>
      </xdr:nvCxnSpPr>
      <xdr:spPr>
        <a:xfrm flipV="1">
          <a:off x="12814300" y="15938539"/>
          <a:ext cx="889000" cy="7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9" name="テキスト ボックス 698"/>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701" name="テキスト ボックス 700"/>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81666</xdr:rowOff>
    </xdr:from>
    <xdr:to>
      <xdr:col>85</xdr:col>
      <xdr:colOff>177800</xdr:colOff>
      <xdr:row>97</xdr:row>
      <xdr:rowOff>11816</xdr:rowOff>
    </xdr:to>
    <xdr:sp macro="" textlink="">
      <xdr:nvSpPr>
        <xdr:cNvPr id="707" name="楕円 706"/>
        <xdr:cNvSpPr/>
      </xdr:nvSpPr>
      <xdr:spPr>
        <a:xfrm>
          <a:off x="16268700" y="1654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104543</xdr:rowOff>
    </xdr:from>
    <xdr:ext cx="534377" cy="259045"/>
    <xdr:sp macro="" textlink="">
      <xdr:nvSpPr>
        <xdr:cNvPr id="708" name="積立金該当値テキスト"/>
        <xdr:cNvSpPr txBox="1"/>
      </xdr:nvSpPr>
      <xdr:spPr>
        <a:xfrm>
          <a:off x="16370300" y="1639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120886</xdr:rowOff>
    </xdr:from>
    <xdr:to>
      <xdr:col>81</xdr:col>
      <xdr:colOff>101600</xdr:colOff>
      <xdr:row>95</xdr:row>
      <xdr:rowOff>51036</xdr:rowOff>
    </xdr:to>
    <xdr:sp macro="" textlink="">
      <xdr:nvSpPr>
        <xdr:cNvPr id="709" name="楕円 708"/>
        <xdr:cNvSpPr/>
      </xdr:nvSpPr>
      <xdr:spPr>
        <a:xfrm>
          <a:off x="15430500" y="1623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67563</xdr:rowOff>
    </xdr:from>
    <xdr:ext cx="534377" cy="259045"/>
    <xdr:sp macro="" textlink="">
      <xdr:nvSpPr>
        <xdr:cNvPr id="710" name="テキスト ボックス 709"/>
        <xdr:cNvSpPr txBox="1"/>
      </xdr:nvSpPr>
      <xdr:spPr>
        <a:xfrm>
          <a:off x="15214111" y="160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24966</xdr:rowOff>
    </xdr:from>
    <xdr:to>
      <xdr:col>76</xdr:col>
      <xdr:colOff>165100</xdr:colOff>
      <xdr:row>96</xdr:row>
      <xdr:rowOff>126566</xdr:rowOff>
    </xdr:to>
    <xdr:sp macro="" textlink="">
      <xdr:nvSpPr>
        <xdr:cNvPr id="711" name="楕円 710"/>
        <xdr:cNvSpPr/>
      </xdr:nvSpPr>
      <xdr:spPr>
        <a:xfrm>
          <a:off x="14541500" y="1648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143093</xdr:rowOff>
    </xdr:from>
    <xdr:ext cx="534377" cy="259045"/>
    <xdr:sp macro="" textlink="">
      <xdr:nvSpPr>
        <xdr:cNvPr id="712" name="テキスト ボックス 711"/>
        <xdr:cNvSpPr txBox="1"/>
      </xdr:nvSpPr>
      <xdr:spPr>
        <a:xfrm>
          <a:off x="14325111" y="1625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114339</xdr:rowOff>
    </xdr:from>
    <xdr:to>
      <xdr:col>72</xdr:col>
      <xdr:colOff>38100</xdr:colOff>
      <xdr:row>93</xdr:row>
      <xdr:rowOff>44489</xdr:rowOff>
    </xdr:to>
    <xdr:sp macro="" textlink="">
      <xdr:nvSpPr>
        <xdr:cNvPr id="713" name="楕円 712"/>
        <xdr:cNvSpPr/>
      </xdr:nvSpPr>
      <xdr:spPr>
        <a:xfrm>
          <a:off x="13652500" y="1588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61016</xdr:rowOff>
    </xdr:from>
    <xdr:ext cx="599010" cy="259045"/>
    <xdr:sp macro="" textlink="">
      <xdr:nvSpPr>
        <xdr:cNvPr id="714" name="テキスト ボックス 713"/>
        <xdr:cNvSpPr txBox="1"/>
      </xdr:nvSpPr>
      <xdr:spPr>
        <a:xfrm>
          <a:off x="13403795" y="1566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142356</xdr:rowOff>
    </xdr:from>
    <xdr:to>
      <xdr:col>67</xdr:col>
      <xdr:colOff>101600</xdr:colOff>
      <xdr:row>97</xdr:row>
      <xdr:rowOff>72506</xdr:rowOff>
    </xdr:to>
    <xdr:sp macro="" textlink="">
      <xdr:nvSpPr>
        <xdr:cNvPr id="715" name="楕円 714"/>
        <xdr:cNvSpPr/>
      </xdr:nvSpPr>
      <xdr:spPr>
        <a:xfrm>
          <a:off x="12763500" y="166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89033</xdr:rowOff>
    </xdr:from>
    <xdr:ext cx="534377" cy="259045"/>
    <xdr:sp macro="" textlink="">
      <xdr:nvSpPr>
        <xdr:cNvPr id="716" name="テキスト ボックス 715"/>
        <xdr:cNvSpPr txBox="1"/>
      </xdr:nvSpPr>
      <xdr:spPr>
        <a:xfrm>
          <a:off x="12547111" y="163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68263</xdr:rowOff>
    </xdr:from>
    <xdr:to>
      <xdr:col>116</xdr:col>
      <xdr:colOff>63500</xdr:colOff>
      <xdr:row>33</xdr:row>
      <xdr:rowOff>154445</xdr:rowOff>
    </xdr:to>
    <xdr:cxnSp macro="">
      <xdr:nvCxnSpPr>
        <xdr:cNvPr id="741" name="直線コネクタ 740"/>
        <xdr:cNvCxnSpPr/>
      </xdr:nvCxnSpPr>
      <xdr:spPr>
        <a:xfrm flipV="1">
          <a:off x="21323300" y="5554663"/>
          <a:ext cx="838200" cy="25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42" name="投資及び出資金平均値テキスト"/>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154445</xdr:rowOff>
    </xdr:from>
    <xdr:to>
      <xdr:col>111</xdr:col>
      <xdr:colOff>177800</xdr:colOff>
      <xdr:row>34</xdr:row>
      <xdr:rowOff>106553</xdr:rowOff>
    </xdr:to>
    <xdr:cxnSp macro="">
      <xdr:nvCxnSpPr>
        <xdr:cNvPr id="744" name="直線コネクタ 743"/>
        <xdr:cNvCxnSpPr/>
      </xdr:nvCxnSpPr>
      <xdr:spPr>
        <a:xfrm flipV="1">
          <a:off x="20434300" y="5812295"/>
          <a:ext cx="8890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46" name="テキスト ボックス 745"/>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106553</xdr:rowOff>
    </xdr:from>
    <xdr:to>
      <xdr:col>107</xdr:col>
      <xdr:colOff>50800</xdr:colOff>
      <xdr:row>37</xdr:row>
      <xdr:rowOff>75864</xdr:rowOff>
    </xdr:to>
    <xdr:cxnSp macro="">
      <xdr:nvCxnSpPr>
        <xdr:cNvPr id="747" name="直線コネクタ 746"/>
        <xdr:cNvCxnSpPr/>
      </xdr:nvCxnSpPr>
      <xdr:spPr>
        <a:xfrm flipV="1">
          <a:off x="19545300" y="5935853"/>
          <a:ext cx="889000" cy="48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9" name="テキスト ボックス 748"/>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75864</xdr:rowOff>
    </xdr:from>
    <xdr:to>
      <xdr:col>102</xdr:col>
      <xdr:colOff>114300</xdr:colOff>
      <xdr:row>37</xdr:row>
      <xdr:rowOff>156502</xdr:rowOff>
    </xdr:to>
    <xdr:cxnSp macro="">
      <xdr:nvCxnSpPr>
        <xdr:cNvPr id="750" name="直線コネクタ 749"/>
        <xdr:cNvCxnSpPr/>
      </xdr:nvCxnSpPr>
      <xdr:spPr>
        <a:xfrm flipV="1">
          <a:off x="18656300" y="6419514"/>
          <a:ext cx="889000" cy="8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2" name="テキスト ボックス 751"/>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4" name="テキスト ボックス 753"/>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17463</xdr:rowOff>
    </xdr:from>
    <xdr:to>
      <xdr:col>116</xdr:col>
      <xdr:colOff>114300</xdr:colOff>
      <xdr:row>32</xdr:row>
      <xdr:rowOff>119063</xdr:rowOff>
    </xdr:to>
    <xdr:sp macro="" textlink="">
      <xdr:nvSpPr>
        <xdr:cNvPr id="760" name="楕円 759"/>
        <xdr:cNvSpPr/>
      </xdr:nvSpPr>
      <xdr:spPr>
        <a:xfrm>
          <a:off x="22110700" y="55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40340</xdr:rowOff>
    </xdr:from>
    <xdr:ext cx="534377" cy="259045"/>
    <xdr:sp macro="" textlink="">
      <xdr:nvSpPr>
        <xdr:cNvPr id="761" name="投資及び出資金該当値テキスト"/>
        <xdr:cNvSpPr txBox="1"/>
      </xdr:nvSpPr>
      <xdr:spPr>
        <a:xfrm>
          <a:off x="22212300" y="535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103645</xdr:rowOff>
    </xdr:from>
    <xdr:to>
      <xdr:col>112</xdr:col>
      <xdr:colOff>38100</xdr:colOff>
      <xdr:row>34</xdr:row>
      <xdr:rowOff>33795</xdr:rowOff>
    </xdr:to>
    <xdr:sp macro="" textlink="">
      <xdr:nvSpPr>
        <xdr:cNvPr id="762" name="楕円 761"/>
        <xdr:cNvSpPr/>
      </xdr:nvSpPr>
      <xdr:spPr>
        <a:xfrm>
          <a:off x="21272500" y="57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50322</xdr:rowOff>
    </xdr:from>
    <xdr:ext cx="534377" cy="259045"/>
    <xdr:sp macro="" textlink="">
      <xdr:nvSpPr>
        <xdr:cNvPr id="763" name="テキスト ボックス 762"/>
        <xdr:cNvSpPr txBox="1"/>
      </xdr:nvSpPr>
      <xdr:spPr>
        <a:xfrm>
          <a:off x="21056111" y="55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55753</xdr:rowOff>
    </xdr:from>
    <xdr:to>
      <xdr:col>107</xdr:col>
      <xdr:colOff>101600</xdr:colOff>
      <xdr:row>34</xdr:row>
      <xdr:rowOff>157353</xdr:rowOff>
    </xdr:to>
    <xdr:sp macro="" textlink="">
      <xdr:nvSpPr>
        <xdr:cNvPr id="764" name="楕円 763"/>
        <xdr:cNvSpPr/>
      </xdr:nvSpPr>
      <xdr:spPr>
        <a:xfrm>
          <a:off x="20383500" y="58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2430</xdr:rowOff>
    </xdr:from>
    <xdr:ext cx="534377" cy="259045"/>
    <xdr:sp macro="" textlink="">
      <xdr:nvSpPr>
        <xdr:cNvPr id="765" name="テキスト ボックス 764"/>
        <xdr:cNvSpPr txBox="1"/>
      </xdr:nvSpPr>
      <xdr:spPr>
        <a:xfrm>
          <a:off x="20167111" y="566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25064</xdr:rowOff>
    </xdr:from>
    <xdr:to>
      <xdr:col>102</xdr:col>
      <xdr:colOff>165100</xdr:colOff>
      <xdr:row>37</xdr:row>
      <xdr:rowOff>126664</xdr:rowOff>
    </xdr:to>
    <xdr:sp macro="" textlink="">
      <xdr:nvSpPr>
        <xdr:cNvPr id="766" name="楕円 765"/>
        <xdr:cNvSpPr/>
      </xdr:nvSpPr>
      <xdr:spPr>
        <a:xfrm>
          <a:off x="19494500" y="63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117791</xdr:rowOff>
    </xdr:from>
    <xdr:ext cx="469744" cy="259045"/>
    <xdr:sp macro="" textlink="">
      <xdr:nvSpPr>
        <xdr:cNvPr id="767" name="テキスト ボックス 766"/>
        <xdr:cNvSpPr txBox="1"/>
      </xdr:nvSpPr>
      <xdr:spPr>
        <a:xfrm>
          <a:off x="19310428" y="64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105702</xdr:rowOff>
    </xdr:from>
    <xdr:to>
      <xdr:col>98</xdr:col>
      <xdr:colOff>38100</xdr:colOff>
      <xdr:row>38</xdr:row>
      <xdr:rowOff>35852</xdr:rowOff>
    </xdr:to>
    <xdr:sp macro="" textlink="">
      <xdr:nvSpPr>
        <xdr:cNvPr id="768" name="楕円 767"/>
        <xdr:cNvSpPr/>
      </xdr:nvSpPr>
      <xdr:spPr>
        <a:xfrm>
          <a:off x="18605500" y="644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26979</xdr:rowOff>
    </xdr:from>
    <xdr:ext cx="378565" cy="259045"/>
    <xdr:sp macro="" textlink="">
      <xdr:nvSpPr>
        <xdr:cNvPr id="769" name="テキスト ボックス 768"/>
        <xdr:cNvSpPr txBox="1"/>
      </xdr:nvSpPr>
      <xdr:spPr>
        <a:xfrm>
          <a:off x="18467017" y="6542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7" name="貸付金平均値テキスト"/>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1" name="テキスト ボックス 800"/>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4" name="テキスト ボックス 803"/>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7" name="テキスト ボックス 806"/>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9" name="テキスト ボックス 808"/>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33401</xdr:rowOff>
    </xdr:from>
    <xdr:to>
      <xdr:col>116</xdr:col>
      <xdr:colOff>63500</xdr:colOff>
      <xdr:row>74</xdr:row>
      <xdr:rowOff>45403</xdr:rowOff>
    </xdr:to>
    <xdr:cxnSp macro="">
      <xdr:nvCxnSpPr>
        <xdr:cNvPr id="854" name="直線コネクタ 853"/>
        <xdr:cNvCxnSpPr/>
      </xdr:nvCxnSpPr>
      <xdr:spPr>
        <a:xfrm flipV="1">
          <a:off x="21323300" y="12720701"/>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5" name="繰出金平均値テキスト"/>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45403</xdr:rowOff>
    </xdr:from>
    <xdr:to>
      <xdr:col>111</xdr:col>
      <xdr:colOff>177800</xdr:colOff>
      <xdr:row>74</xdr:row>
      <xdr:rowOff>98476</xdr:rowOff>
    </xdr:to>
    <xdr:cxnSp macro="">
      <xdr:nvCxnSpPr>
        <xdr:cNvPr id="857" name="直線コネクタ 856"/>
        <xdr:cNvCxnSpPr/>
      </xdr:nvCxnSpPr>
      <xdr:spPr>
        <a:xfrm flipV="1">
          <a:off x="20434300" y="12732703"/>
          <a:ext cx="889000" cy="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9" name="テキスト ボックス 858"/>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90094</xdr:rowOff>
    </xdr:from>
    <xdr:to>
      <xdr:col>107</xdr:col>
      <xdr:colOff>50800</xdr:colOff>
      <xdr:row>74</xdr:row>
      <xdr:rowOff>98476</xdr:rowOff>
    </xdr:to>
    <xdr:cxnSp macro="">
      <xdr:nvCxnSpPr>
        <xdr:cNvPr id="860" name="直線コネクタ 859"/>
        <xdr:cNvCxnSpPr/>
      </xdr:nvCxnSpPr>
      <xdr:spPr>
        <a:xfrm>
          <a:off x="19545300" y="1277739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2" name="テキスト ボックス 861"/>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90094</xdr:rowOff>
    </xdr:from>
    <xdr:to>
      <xdr:col>102</xdr:col>
      <xdr:colOff>114300</xdr:colOff>
      <xdr:row>75</xdr:row>
      <xdr:rowOff>7645</xdr:rowOff>
    </xdr:to>
    <xdr:cxnSp macro="">
      <xdr:nvCxnSpPr>
        <xdr:cNvPr id="863" name="直線コネクタ 862"/>
        <xdr:cNvCxnSpPr/>
      </xdr:nvCxnSpPr>
      <xdr:spPr>
        <a:xfrm flipV="1">
          <a:off x="18656300" y="12777394"/>
          <a:ext cx="889000" cy="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5" name="テキスト ボックス 864"/>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7" name="テキスト ボックス 866"/>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154051</xdr:rowOff>
    </xdr:from>
    <xdr:to>
      <xdr:col>116</xdr:col>
      <xdr:colOff>114300</xdr:colOff>
      <xdr:row>74</xdr:row>
      <xdr:rowOff>84201</xdr:rowOff>
    </xdr:to>
    <xdr:sp macro="" textlink="">
      <xdr:nvSpPr>
        <xdr:cNvPr id="873" name="楕円 872"/>
        <xdr:cNvSpPr/>
      </xdr:nvSpPr>
      <xdr:spPr>
        <a:xfrm>
          <a:off x="22110700" y="126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5478</xdr:rowOff>
    </xdr:from>
    <xdr:ext cx="534377" cy="259045"/>
    <xdr:sp macro="" textlink="">
      <xdr:nvSpPr>
        <xdr:cNvPr id="874" name="繰出金該当値テキスト"/>
        <xdr:cNvSpPr txBox="1"/>
      </xdr:nvSpPr>
      <xdr:spPr>
        <a:xfrm>
          <a:off x="22212300" y="1252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166053</xdr:rowOff>
    </xdr:from>
    <xdr:to>
      <xdr:col>112</xdr:col>
      <xdr:colOff>38100</xdr:colOff>
      <xdr:row>74</xdr:row>
      <xdr:rowOff>96203</xdr:rowOff>
    </xdr:to>
    <xdr:sp macro="" textlink="">
      <xdr:nvSpPr>
        <xdr:cNvPr id="875" name="楕円 874"/>
        <xdr:cNvSpPr/>
      </xdr:nvSpPr>
      <xdr:spPr>
        <a:xfrm>
          <a:off x="21272500" y="1268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112730</xdr:rowOff>
    </xdr:from>
    <xdr:ext cx="534377" cy="259045"/>
    <xdr:sp macro="" textlink="">
      <xdr:nvSpPr>
        <xdr:cNvPr id="876" name="テキスト ボックス 875"/>
        <xdr:cNvSpPr txBox="1"/>
      </xdr:nvSpPr>
      <xdr:spPr>
        <a:xfrm>
          <a:off x="21056111" y="124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47676</xdr:rowOff>
    </xdr:from>
    <xdr:to>
      <xdr:col>107</xdr:col>
      <xdr:colOff>101600</xdr:colOff>
      <xdr:row>74</xdr:row>
      <xdr:rowOff>149276</xdr:rowOff>
    </xdr:to>
    <xdr:sp macro="" textlink="">
      <xdr:nvSpPr>
        <xdr:cNvPr id="877" name="楕円 876"/>
        <xdr:cNvSpPr/>
      </xdr:nvSpPr>
      <xdr:spPr>
        <a:xfrm>
          <a:off x="20383500" y="127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165803</xdr:rowOff>
    </xdr:from>
    <xdr:ext cx="534377" cy="259045"/>
    <xdr:sp macro="" textlink="">
      <xdr:nvSpPr>
        <xdr:cNvPr id="878" name="テキスト ボックス 877"/>
        <xdr:cNvSpPr txBox="1"/>
      </xdr:nvSpPr>
      <xdr:spPr>
        <a:xfrm>
          <a:off x="20167111" y="1251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39294</xdr:rowOff>
    </xdr:from>
    <xdr:to>
      <xdr:col>102</xdr:col>
      <xdr:colOff>165100</xdr:colOff>
      <xdr:row>74</xdr:row>
      <xdr:rowOff>140894</xdr:rowOff>
    </xdr:to>
    <xdr:sp macro="" textlink="">
      <xdr:nvSpPr>
        <xdr:cNvPr id="879" name="楕円 878"/>
        <xdr:cNvSpPr/>
      </xdr:nvSpPr>
      <xdr:spPr>
        <a:xfrm>
          <a:off x="19494500" y="1272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157421</xdr:rowOff>
    </xdr:from>
    <xdr:ext cx="534377" cy="259045"/>
    <xdr:sp macro="" textlink="">
      <xdr:nvSpPr>
        <xdr:cNvPr id="880" name="テキスト ボックス 879"/>
        <xdr:cNvSpPr txBox="1"/>
      </xdr:nvSpPr>
      <xdr:spPr>
        <a:xfrm>
          <a:off x="19278111" y="1250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128295</xdr:rowOff>
    </xdr:from>
    <xdr:to>
      <xdr:col>98</xdr:col>
      <xdr:colOff>38100</xdr:colOff>
      <xdr:row>75</xdr:row>
      <xdr:rowOff>58445</xdr:rowOff>
    </xdr:to>
    <xdr:sp macro="" textlink="">
      <xdr:nvSpPr>
        <xdr:cNvPr id="881" name="楕円 880"/>
        <xdr:cNvSpPr/>
      </xdr:nvSpPr>
      <xdr:spPr>
        <a:xfrm>
          <a:off x="18605500" y="128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74972</xdr:rowOff>
    </xdr:from>
    <xdr:ext cx="534377" cy="259045"/>
    <xdr:sp macro="" textlink="">
      <xdr:nvSpPr>
        <xdr:cNvPr id="882" name="テキスト ボックス 881"/>
        <xdr:cNvSpPr txBox="1"/>
      </xdr:nvSpPr>
      <xdr:spPr>
        <a:xfrm>
          <a:off x="18389111" y="125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人事院勧告による人件費の増や退職手当等の増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により、令和５年度と比較し増となった。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・物件費は、増加傾向が続いており、給食センター、図書館等に係る運営費・管理費の増などが影響している。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類似団体内平均値より低い水準で推移しているため、引き続き、民間や特定非営利活動法人の資源・人材を活用することを検討し、経費削減や業務効率化に努める。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認定こども園運営費や児童手当など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の増により、令和５年度と比較し増となった。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・普通建設事業費（うち更新整備）は、新庁舎が竣工し、新庁舎整備事業費が減となったことなどにより、令和５年度と比較し、大幅な減となった。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・積立金は、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財政調整基金への積立金の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年度と比較すると大幅な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・投資及び出資金は、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鳴門市・北島町共同浄水場整備に係る出資金の増が影響しており、事業が本格化するここ数年間は増加傾向となる見込みである。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53,240
52,580
135.66
30,979,898
29,877,272
564,745
14,353,211
32,558,167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138176</xdr:rowOff>
    </xdr:from>
    <xdr:to>
      <xdr:col>24</xdr:col>
      <xdr:colOff>63500</xdr:colOff>
      <xdr:row>33</xdr:row>
      <xdr:rowOff>160655</xdr:rowOff>
    </xdr:to>
    <xdr:cxnSp macro="">
      <xdr:nvCxnSpPr>
        <xdr:cNvPr id="61" name="直線コネクタ 60"/>
        <xdr:cNvCxnSpPr/>
      </xdr:nvCxnSpPr>
      <xdr:spPr>
        <a:xfrm flipV="1">
          <a:off x="3797300" y="5796026"/>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160655</xdr:rowOff>
    </xdr:from>
    <xdr:to>
      <xdr:col>19</xdr:col>
      <xdr:colOff>177800</xdr:colOff>
      <xdr:row>34</xdr:row>
      <xdr:rowOff>56642</xdr:rowOff>
    </xdr:to>
    <xdr:cxnSp macro="">
      <xdr:nvCxnSpPr>
        <xdr:cNvPr id="64" name="直線コネクタ 63"/>
        <xdr:cNvCxnSpPr/>
      </xdr:nvCxnSpPr>
      <xdr:spPr>
        <a:xfrm flipV="1">
          <a:off x="2908300" y="5818505"/>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56642</xdr:rowOff>
    </xdr:from>
    <xdr:to>
      <xdr:col>15</xdr:col>
      <xdr:colOff>50800</xdr:colOff>
      <xdr:row>34</xdr:row>
      <xdr:rowOff>111125</xdr:rowOff>
    </xdr:to>
    <xdr:cxnSp macro="">
      <xdr:nvCxnSpPr>
        <xdr:cNvPr id="67" name="直線コネクタ 66"/>
        <xdr:cNvCxnSpPr/>
      </xdr:nvCxnSpPr>
      <xdr:spPr>
        <a:xfrm flipV="1">
          <a:off x="2019300" y="5885942"/>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111125</xdr:rowOff>
    </xdr:from>
    <xdr:to>
      <xdr:col>10</xdr:col>
      <xdr:colOff>114300</xdr:colOff>
      <xdr:row>34</xdr:row>
      <xdr:rowOff>131699</xdr:rowOff>
    </xdr:to>
    <xdr:cxnSp macro="">
      <xdr:nvCxnSpPr>
        <xdr:cNvPr id="70" name="直線コネクタ 69"/>
        <xdr:cNvCxnSpPr/>
      </xdr:nvCxnSpPr>
      <xdr:spPr>
        <a:xfrm flipV="1">
          <a:off x="1130300" y="594042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87376</xdr:rowOff>
    </xdr:from>
    <xdr:to>
      <xdr:col>24</xdr:col>
      <xdr:colOff>114300</xdr:colOff>
      <xdr:row>34</xdr:row>
      <xdr:rowOff>17526</xdr:rowOff>
    </xdr:to>
    <xdr:sp macro="" textlink="">
      <xdr:nvSpPr>
        <xdr:cNvPr id="80" name="楕円 79"/>
        <xdr:cNvSpPr/>
      </xdr:nvSpPr>
      <xdr:spPr>
        <a:xfrm>
          <a:off x="4584700" y="574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110253</xdr:rowOff>
    </xdr:from>
    <xdr:ext cx="469744" cy="259045"/>
    <xdr:sp macro="" textlink="">
      <xdr:nvSpPr>
        <xdr:cNvPr id="81" name="議会費該当値テキスト"/>
        <xdr:cNvSpPr txBox="1"/>
      </xdr:nvSpPr>
      <xdr:spPr>
        <a:xfrm>
          <a:off x="4686300" y="559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109855</xdr:rowOff>
    </xdr:from>
    <xdr:to>
      <xdr:col>20</xdr:col>
      <xdr:colOff>38100</xdr:colOff>
      <xdr:row>34</xdr:row>
      <xdr:rowOff>40005</xdr:rowOff>
    </xdr:to>
    <xdr:sp macro="" textlink="">
      <xdr:nvSpPr>
        <xdr:cNvPr id="82" name="楕円 81"/>
        <xdr:cNvSpPr/>
      </xdr:nvSpPr>
      <xdr:spPr>
        <a:xfrm>
          <a:off x="3746500" y="57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56532</xdr:rowOff>
    </xdr:from>
    <xdr:ext cx="469744" cy="259045"/>
    <xdr:sp macro="" textlink="">
      <xdr:nvSpPr>
        <xdr:cNvPr id="83" name="テキスト ボックス 82"/>
        <xdr:cNvSpPr txBox="1"/>
      </xdr:nvSpPr>
      <xdr:spPr>
        <a:xfrm>
          <a:off x="3562428" y="554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5842</xdr:rowOff>
    </xdr:from>
    <xdr:to>
      <xdr:col>15</xdr:col>
      <xdr:colOff>101600</xdr:colOff>
      <xdr:row>34</xdr:row>
      <xdr:rowOff>107442</xdr:rowOff>
    </xdr:to>
    <xdr:sp macro="" textlink="">
      <xdr:nvSpPr>
        <xdr:cNvPr id="84" name="楕円 83"/>
        <xdr:cNvSpPr/>
      </xdr:nvSpPr>
      <xdr:spPr>
        <a:xfrm>
          <a:off x="2857500" y="58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123969</xdr:rowOff>
    </xdr:from>
    <xdr:ext cx="469744" cy="259045"/>
    <xdr:sp macro="" textlink="">
      <xdr:nvSpPr>
        <xdr:cNvPr id="85" name="テキスト ボックス 84"/>
        <xdr:cNvSpPr txBox="1"/>
      </xdr:nvSpPr>
      <xdr:spPr>
        <a:xfrm>
          <a:off x="2673428" y="561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60325</xdr:rowOff>
    </xdr:from>
    <xdr:to>
      <xdr:col>10</xdr:col>
      <xdr:colOff>165100</xdr:colOff>
      <xdr:row>34</xdr:row>
      <xdr:rowOff>161925</xdr:rowOff>
    </xdr:to>
    <xdr:sp macro="" textlink="">
      <xdr:nvSpPr>
        <xdr:cNvPr id="86" name="楕円 85"/>
        <xdr:cNvSpPr/>
      </xdr:nvSpPr>
      <xdr:spPr>
        <a:xfrm>
          <a:off x="1968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7002</xdr:rowOff>
    </xdr:from>
    <xdr:ext cx="469744" cy="259045"/>
    <xdr:sp macro="" textlink="">
      <xdr:nvSpPr>
        <xdr:cNvPr id="87" name="テキスト ボックス 86"/>
        <xdr:cNvSpPr txBox="1"/>
      </xdr:nvSpPr>
      <xdr:spPr>
        <a:xfrm>
          <a:off x="1784428" y="56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80899</xdr:rowOff>
    </xdr:from>
    <xdr:to>
      <xdr:col>6</xdr:col>
      <xdr:colOff>38100</xdr:colOff>
      <xdr:row>35</xdr:row>
      <xdr:rowOff>11049</xdr:rowOff>
    </xdr:to>
    <xdr:sp macro="" textlink="">
      <xdr:nvSpPr>
        <xdr:cNvPr id="88" name="楕円 87"/>
        <xdr:cNvSpPr/>
      </xdr:nvSpPr>
      <xdr:spPr>
        <a:xfrm>
          <a:off x="1079500" y="59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27576</xdr:rowOff>
    </xdr:from>
    <xdr:ext cx="469744" cy="259045"/>
    <xdr:sp macro="" textlink="">
      <xdr:nvSpPr>
        <xdr:cNvPr id="89" name="テキスト ボックス 88"/>
        <xdr:cNvSpPr txBox="1"/>
      </xdr:nvSpPr>
      <xdr:spPr>
        <a:xfrm>
          <a:off x="895428" y="56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171041</xdr:rowOff>
    </xdr:from>
    <xdr:to>
      <xdr:col>24</xdr:col>
      <xdr:colOff>63500</xdr:colOff>
      <xdr:row>55</xdr:row>
      <xdr:rowOff>145447</xdr:rowOff>
    </xdr:to>
    <xdr:cxnSp macro="">
      <xdr:nvCxnSpPr>
        <xdr:cNvPr id="116" name="直線コネクタ 115"/>
        <xdr:cNvCxnSpPr/>
      </xdr:nvCxnSpPr>
      <xdr:spPr>
        <a:xfrm>
          <a:off x="3797300" y="9086441"/>
          <a:ext cx="838200" cy="48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171041</xdr:rowOff>
    </xdr:from>
    <xdr:to>
      <xdr:col>19</xdr:col>
      <xdr:colOff>177800</xdr:colOff>
      <xdr:row>55</xdr:row>
      <xdr:rowOff>102708</xdr:rowOff>
    </xdr:to>
    <xdr:cxnSp macro="">
      <xdr:nvCxnSpPr>
        <xdr:cNvPr id="119" name="直線コネクタ 118"/>
        <xdr:cNvCxnSpPr/>
      </xdr:nvCxnSpPr>
      <xdr:spPr>
        <a:xfrm flipV="1">
          <a:off x="2908300" y="9086441"/>
          <a:ext cx="889000" cy="44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151523</xdr:rowOff>
    </xdr:from>
    <xdr:to>
      <xdr:col>15</xdr:col>
      <xdr:colOff>50800</xdr:colOff>
      <xdr:row>55</xdr:row>
      <xdr:rowOff>102708</xdr:rowOff>
    </xdr:to>
    <xdr:cxnSp macro="">
      <xdr:nvCxnSpPr>
        <xdr:cNvPr id="122" name="直線コネクタ 121"/>
        <xdr:cNvCxnSpPr/>
      </xdr:nvCxnSpPr>
      <xdr:spPr>
        <a:xfrm>
          <a:off x="2019300" y="9238373"/>
          <a:ext cx="889000" cy="29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139476</xdr:rowOff>
    </xdr:from>
    <xdr:to>
      <xdr:col>10</xdr:col>
      <xdr:colOff>114300</xdr:colOff>
      <xdr:row>53</xdr:row>
      <xdr:rowOff>151523</xdr:rowOff>
    </xdr:to>
    <xdr:cxnSp macro="">
      <xdr:nvCxnSpPr>
        <xdr:cNvPr id="125" name="直線コネクタ 124"/>
        <xdr:cNvCxnSpPr/>
      </xdr:nvCxnSpPr>
      <xdr:spPr>
        <a:xfrm>
          <a:off x="1130300" y="9226326"/>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94647</xdr:rowOff>
    </xdr:from>
    <xdr:to>
      <xdr:col>24</xdr:col>
      <xdr:colOff>114300</xdr:colOff>
      <xdr:row>56</xdr:row>
      <xdr:rowOff>24797</xdr:rowOff>
    </xdr:to>
    <xdr:sp macro="" textlink="">
      <xdr:nvSpPr>
        <xdr:cNvPr id="135" name="楕円 134"/>
        <xdr:cNvSpPr/>
      </xdr:nvSpPr>
      <xdr:spPr>
        <a:xfrm>
          <a:off x="4584700" y="95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117524</xdr:rowOff>
    </xdr:from>
    <xdr:ext cx="599010" cy="259045"/>
    <xdr:sp macro="" textlink="">
      <xdr:nvSpPr>
        <xdr:cNvPr id="136" name="総務費該当値テキスト"/>
        <xdr:cNvSpPr txBox="1"/>
      </xdr:nvSpPr>
      <xdr:spPr>
        <a:xfrm>
          <a:off x="4686300" y="937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120241</xdr:rowOff>
    </xdr:from>
    <xdr:to>
      <xdr:col>20</xdr:col>
      <xdr:colOff>38100</xdr:colOff>
      <xdr:row>53</xdr:row>
      <xdr:rowOff>50391</xdr:rowOff>
    </xdr:to>
    <xdr:sp macro="" textlink="">
      <xdr:nvSpPr>
        <xdr:cNvPr id="137" name="楕円 136"/>
        <xdr:cNvSpPr/>
      </xdr:nvSpPr>
      <xdr:spPr>
        <a:xfrm>
          <a:off x="3746500" y="90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66918</xdr:rowOff>
    </xdr:from>
    <xdr:ext cx="599010" cy="259045"/>
    <xdr:sp macro="" textlink="">
      <xdr:nvSpPr>
        <xdr:cNvPr id="138" name="テキスト ボックス 137"/>
        <xdr:cNvSpPr txBox="1"/>
      </xdr:nvSpPr>
      <xdr:spPr>
        <a:xfrm>
          <a:off x="3497795" y="881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51908</xdr:rowOff>
    </xdr:from>
    <xdr:to>
      <xdr:col>15</xdr:col>
      <xdr:colOff>101600</xdr:colOff>
      <xdr:row>55</xdr:row>
      <xdr:rowOff>153508</xdr:rowOff>
    </xdr:to>
    <xdr:sp macro="" textlink="">
      <xdr:nvSpPr>
        <xdr:cNvPr id="139" name="楕円 138"/>
        <xdr:cNvSpPr/>
      </xdr:nvSpPr>
      <xdr:spPr>
        <a:xfrm>
          <a:off x="2857500" y="94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170035</xdr:rowOff>
    </xdr:from>
    <xdr:ext cx="599010" cy="259045"/>
    <xdr:sp macro="" textlink="">
      <xdr:nvSpPr>
        <xdr:cNvPr id="140" name="テキスト ボックス 139"/>
        <xdr:cNvSpPr txBox="1"/>
      </xdr:nvSpPr>
      <xdr:spPr>
        <a:xfrm>
          <a:off x="2608795" y="925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100723</xdr:rowOff>
    </xdr:from>
    <xdr:to>
      <xdr:col>10</xdr:col>
      <xdr:colOff>165100</xdr:colOff>
      <xdr:row>54</xdr:row>
      <xdr:rowOff>30873</xdr:rowOff>
    </xdr:to>
    <xdr:sp macro="" textlink="">
      <xdr:nvSpPr>
        <xdr:cNvPr id="141" name="楕円 140"/>
        <xdr:cNvSpPr/>
      </xdr:nvSpPr>
      <xdr:spPr>
        <a:xfrm>
          <a:off x="1968500" y="918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47400</xdr:rowOff>
    </xdr:from>
    <xdr:ext cx="599010" cy="259045"/>
    <xdr:sp macro="" textlink="">
      <xdr:nvSpPr>
        <xdr:cNvPr id="142" name="テキスト ボックス 141"/>
        <xdr:cNvSpPr txBox="1"/>
      </xdr:nvSpPr>
      <xdr:spPr>
        <a:xfrm>
          <a:off x="1719795" y="89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88676</xdr:rowOff>
    </xdr:from>
    <xdr:to>
      <xdr:col>6</xdr:col>
      <xdr:colOff>38100</xdr:colOff>
      <xdr:row>54</xdr:row>
      <xdr:rowOff>18826</xdr:rowOff>
    </xdr:to>
    <xdr:sp macro="" textlink="">
      <xdr:nvSpPr>
        <xdr:cNvPr id="143" name="楕円 142"/>
        <xdr:cNvSpPr/>
      </xdr:nvSpPr>
      <xdr:spPr>
        <a:xfrm>
          <a:off x="1079500" y="917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35353</xdr:rowOff>
    </xdr:from>
    <xdr:ext cx="599010" cy="259045"/>
    <xdr:sp macro="" textlink="">
      <xdr:nvSpPr>
        <xdr:cNvPr id="144" name="テキスト ボックス 143"/>
        <xdr:cNvSpPr txBox="1"/>
      </xdr:nvSpPr>
      <xdr:spPr>
        <a:xfrm>
          <a:off x="830795" y="895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1256</xdr:rowOff>
    </xdr:from>
    <xdr:to>
      <xdr:col>24</xdr:col>
      <xdr:colOff>63500</xdr:colOff>
      <xdr:row>76</xdr:row>
      <xdr:rowOff>34218</xdr:rowOff>
    </xdr:to>
    <xdr:cxnSp macro="">
      <xdr:nvCxnSpPr>
        <xdr:cNvPr id="176" name="直線コネクタ 175"/>
        <xdr:cNvCxnSpPr/>
      </xdr:nvCxnSpPr>
      <xdr:spPr>
        <a:xfrm flipV="1">
          <a:off x="3797300" y="13031456"/>
          <a:ext cx="838200" cy="3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34218</xdr:rowOff>
    </xdr:from>
    <xdr:to>
      <xdr:col>19</xdr:col>
      <xdr:colOff>177800</xdr:colOff>
      <xdr:row>76</xdr:row>
      <xdr:rowOff>136771</xdr:rowOff>
    </xdr:to>
    <xdr:cxnSp macro="">
      <xdr:nvCxnSpPr>
        <xdr:cNvPr id="179" name="直線コネクタ 178"/>
        <xdr:cNvCxnSpPr/>
      </xdr:nvCxnSpPr>
      <xdr:spPr>
        <a:xfrm flipV="1">
          <a:off x="2908300" y="13064418"/>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36100</xdr:rowOff>
    </xdr:from>
    <xdr:to>
      <xdr:col>15</xdr:col>
      <xdr:colOff>50800</xdr:colOff>
      <xdr:row>76</xdr:row>
      <xdr:rowOff>136771</xdr:rowOff>
    </xdr:to>
    <xdr:cxnSp macro="">
      <xdr:nvCxnSpPr>
        <xdr:cNvPr id="182" name="直線コネクタ 181"/>
        <xdr:cNvCxnSpPr/>
      </xdr:nvCxnSpPr>
      <xdr:spPr>
        <a:xfrm>
          <a:off x="2019300" y="13066300"/>
          <a:ext cx="889000" cy="10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36100</xdr:rowOff>
    </xdr:from>
    <xdr:to>
      <xdr:col>10</xdr:col>
      <xdr:colOff>114300</xdr:colOff>
      <xdr:row>78</xdr:row>
      <xdr:rowOff>56773</xdr:rowOff>
    </xdr:to>
    <xdr:cxnSp macro="">
      <xdr:nvCxnSpPr>
        <xdr:cNvPr id="185" name="直線コネクタ 184"/>
        <xdr:cNvCxnSpPr/>
      </xdr:nvCxnSpPr>
      <xdr:spPr>
        <a:xfrm flipV="1">
          <a:off x="1130300" y="13066300"/>
          <a:ext cx="889000" cy="36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59079</xdr:rowOff>
    </xdr:from>
    <xdr:ext cx="599010" cy="259045"/>
    <xdr:sp macro="" textlink="">
      <xdr:nvSpPr>
        <xdr:cNvPr id="189" name="テキスト ボックス 188"/>
        <xdr:cNvSpPr txBox="1"/>
      </xdr:nvSpPr>
      <xdr:spPr>
        <a:xfrm>
          <a:off x="830795" y="1308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121906</xdr:rowOff>
    </xdr:from>
    <xdr:to>
      <xdr:col>24</xdr:col>
      <xdr:colOff>114300</xdr:colOff>
      <xdr:row>76</xdr:row>
      <xdr:rowOff>52056</xdr:rowOff>
    </xdr:to>
    <xdr:sp macro="" textlink="">
      <xdr:nvSpPr>
        <xdr:cNvPr id="195" name="楕円 194"/>
        <xdr:cNvSpPr/>
      </xdr:nvSpPr>
      <xdr:spPr>
        <a:xfrm>
          <a:off x="4584700" y="1298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100333</xdr:rowOff>
    </xdr:from>
    <xdr:ext cx="599010" cy="259045"/>
    <xdr:sp macro="" textlink="">
      <xdr:nvSpPr>
        <xdr:cNvPr id="196" name="民生費該当値テキスト"/>
        <xdr:cNvSpPr txBox="1"/>
      </xdr:nvSpPr>
      <xdr:spPr>
        <a:xfrm>
          <a:off x="4686300" y="1295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154868</xdr:rowOff>
    </xdr:from>
    <xdr:to>
      <xdr:col>20</xdr:col>
      <xdr:colOff>38100</xdr:colOff>
      <xdr:row>76</xdr:row>
      <xdr:rowOff>85018</xdr:rowOff>
    </xdr:to>
    <xdr:sp macro="" textlink="">
      <xdr:nvSpPr>
        <xdr:cNvPr id="197" name="楕円 196"/>
        <xdr:cNvSpPr/>
      </xdr:nvSpPr>
      <xdr:spPr>
        <a:xfrm>
          <a:off x="3746500" y="1301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76145</xdr:rowOff>
    </xdr:from>
    <xdr:ext cx="599010" cy="259045"/>
    <xdr:sp macro="" textlink="">
      <xdr:nvSpPr>
        <xdr:cNvPr id="198" name="テキスト ボックス 197"/>
        <xdr:cNvSpPr txBox="1"/>
      </xdr:nvSpPr>
      <xdr:spPr>
        <a:xfrm>
          <a:off x="3497795" y="1310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85971</xdr:rowOff>
    </xdr:from>
    <xdr:to>
      <xdr:col>15</xdr:col>
      <xdr:colOff>101600</xdr:colOff>
      <xdr:row>77</xdr:row>
      <xdr:rowOff>16121</xdr:rowOff>
    </xdr:to>
    <xdr:sp macro="" textlink="">
      <xdr:nvSpPr>
        <xdr:cNvPr id="199" name="楕円 198"/>
        <xdr:cNvSpPr/>
      </xdr:nvSpPr>
      <xdr:spPr>
        <a:xfrm>
          <a:off x="2857500" y="1311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32648</xdr:rowOff>
    </xdr:from>
    <xdr:ext cx="599010" cy="259045"/>
    <xdr:sp macro="" textlink="">
      <xdr:nvSpPr>
        <xdr:cNvPr id="200" name="テキスト ボックス 199"/>
        <xdr:cNvSpPr txBox="1"/>
      </xdr:nvSpPr>
      <xdr:spPr>
        <a:xfrm>
          <a:off x="2608795" y="1289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156750</xdr:rowOff>
    </xdr:from>
    <xdr:to>
      <xdr:col>10</xdr:col>
      <xdr:colOff>165100</xdr:colOff>
      <xdr:row>76</xdr:row>
      <xdr:rowOff>86900</xdr:rowOff>
    </xdr:to>
    <xdr:sp macro="" textlink="">
      <xdr:nvSpPr>
        <xdr:cNvPr id="201" name="楕円 200"/>
        <xdr:cNvSpPr/>
      </xdr:nvSpPr>
      <xdr:spPr>
        <a:xfrm>
          <a:off x="1968500" y="130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103428</xdr:rowOff>
    </xdr:from>
    <xdr:ext cx="599010" cy="259045"/>
    <xdr:sp macro="" textlink="">
      <xdr:nvSpPr>
        <xdr:cNvPr id="202" name="テキスト ボックス 201"/>
        <xdr:cNvSpPr txBox="1"/>
      </xdr:nvSpPr>
      <xdr:spPr>
        <a:xfrm>
          <a:off x="1719795" y="1279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5973</xdr:rowOff>
    </xdr:from>
    <xdr:to>
      <xdr:col>6</xdr:col>
      <xdr:colOff>38100</xdr:colOff>
      <xdr:row>78</xdr:row>
      <xdr:rowOff>107573</xdr:rowOff>
    </xdr:to>
    <xdr:sp macro="" textlink="">
      <xdr:nvSpPr>
        <xdr:cNvPr id="203" name="楕円 202"/>
        <xdr:cNvSpPr/>
      </xdr:nvSpPr>
      <xdr:spPr>
        <a:xfrm>
          <a:off x="1079500" y="1337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98700</xdr:rowOff>
    </xdr:from>
    <xdr:ext cx="599010" cy="259045"/>
    <xdr:sp macro="" textlink="">
      <xdr:nvSpPr>
        <xdr:cNvPr id="204" name="テキスト ボックス 203"/>
        <xdr:cNvSpPr txBox="1"/>
      </xdr:nvSpPr>
      <xdr:spPr>
        <a:xfrm>
          <a:off x="830795" y="1347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159893</xdr:rowOff>
    </xdr:from>
    <xdr:to>
      <xdr:col>24</xdr:col>
      <xdr:colOff>63500</xdr:colOff>
      <xdr:row>94</xdr:row>
      <xdr:rowOff>127775</xdr:rowOff>
    </xdr:to>
    <xdr:cxnSp macro="">
      <xdr:nvCxnSpPr>
        <xdr:cNvPr id="234" name="直線コネクタ 233"/>
        <xdr:cNvCxnSpPr/>
      </xdr:nvCxnSpPr>
      <xdr:spPr>
        <a:xfrm flipV="1">
          <a:off x="3797300" y="16104743"/>
          <a:ext cx="838200" cy="13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127775</xdr:rowOff>
    </xdr:from>
    <xdr:to>
      <xdr:col>19</xdr:col>
      <xdr:colOff>177800</xdr:colOff>
      <xdr:row>95</xdr:row>
      <xdr:rowOff>52870</xdr:rowOff>
    </xdr:to>
    <xdr:cxnSp macro="">
      <xdr:nvCxnSpPr>
        <xdr:cNvPr id="237" name="直線コネクタ 236"/>
        <xdr:cNvCxnSpPr/>
      </xdr:nvCxnSpPr>
      <xdr:spPr>
        <a:xfrm flipV="1">
          <a:off x="2908300" y="16244075"/>
          <a:ext cx="889000" cy="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52870</xdr:rowOff>
    </xdr:from>
    <xdr:to>
      <xdr:col>15</xdr:col>
      <xdr:colOff>50800</xdr:colOff>
      <xdr:row>95</xdr:row>
      <xdr:rowOff>148349</xdr:rowOff>
    </xdr:to>
    <xdr:cxnSp macro="">
      <xdr:nvCxnSpPr>
        <xdr:cNvPr id="240" name="直線コネクタ 239"/>
        <xdr:cNvCxnSpPr/>
      </xdr:nvCxnSpPr>
      <xdr:spPr>
        <a:xfrm flipV="1">
          <a:off x="2019300" y="16340620"/>
          <a:ext cx="889000" cy="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148349</xdr:rowOff>
    </xdr:from>
    <xdr:to>
      <xdr:col>10</xdr:col>
      <xdr:colOff>114300</xdr:colOff>
      <xdr:row>96</xdr:row>
      <xdr:rowOff>97580</xdr:rowOff>
    </xdr:to>
    <xdr:cxnSp macro="">
      <xdr:nvCxnSpPr>
        <xdr:cNvPr id="243" name="直線コネクタ 242"/>
        <xdr:cNvCxnSpPr/>
      </xdr:nvCxnSpPr>
      <xdr:spPr>
        <a:xfrm flipV="1">
          <a:off x="1130300" y="16436099"/>
          <a:ext cx="889000" cy="1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109093</xdr:rowOff>
    </xdr:from>
    <xdr:to>
      <xdr:col>24</xdr:col>
      <xdr:colOff>114300</xdr:colOff>
      <xdr:row>94</xdr:row>
      <xdr:rowOff>39243</xdr:rowOff>
    </xdr:to>
    <xdr:sp macro="" textlink="">
      <xdr:nvSpPr>
        <xdr:cNvPr id="253" name="楕円 252"/>
        <xdr:cNvSpPr/>
      </xdr:nvSpPr>
      <xdr:spPr>
        <a:xfrm>
          <a:off x="4584700" y="160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131970</xdr:rowOff>
    </xdr:from>
    <xdr:ext cx="534377" cy="259045"/>
    <xdr:sp macro="" textlink="">
      <xdr:nvSpPr>
        <xdr:cNvPr id="254" name="衛生費該当値テキスト"/>
        <xdr:cNvSpPr txBox="1"/>
      </xdr:nvSpPr>
      <xdr:spPr>
        <a:xfrm>
          <a:off x="4686300" y="1590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76975</xdr:rowOff>
    </xdr:from>
    <xdr:to>
      <xdr:col>20</xdr:col>
      <xdr:colOff>38100</xdr:colOff>
      <xdr:row>95</xdr:row>
      <xdr:rowOff>7125</xdr:rowOff>
    </xdr:to>
    <xdr:sp macro="" textlink="">
      <xdr:nvSpPr>
        <xdr:cNvPr id="255" name="楕円 254"/>
        <xdr:cNvSpPr/>
      </xdr:nvSpPr>
      <xdr:spPr>
        <a:xfrm>
          <a:off x="3746500" y="161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23652</xdr:rowOff>
    </xdr:from>
    <xdr:ext cx="534377" cy="259045"/>
    <xdr:sp macro="" textlink="">
      <xdr:nvSpPr>
        <xdr:cNvPr id="256" name="テキスト ボックス 255"/>
        <xdr:cNvSpPr txBox="1"/>
      </xdr:nvSpPr>
      <xdr:spPr>
        <a:xfrm>
          <a:off x="3530111" y="1596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2070</xdr:rowOff>
    </xdr:from>
    <xdr:to>
      <xdr:col>15</xdr:col>
      <xdr:colOff>101600</xdr:colOff>
      <xdr:row>95</xdr:row>
      <xdr:rowOff>103670</xdr:rowOff>
    </xdr:to>
    <xdr:sp macro="" textlink="">
      <xdr:nvSpPr>
        <xdr:cNvPr id="257" name="楕円 256"/>
        <xdr:cNvSpPr/>
      </xdr:nvSpPr>
      <xdr:spPr>
        <a:xfrm>
          <a:off x="2857500" y="162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120197</xdr:rowOff>
    </xdr:from>
    <xdr:ext cx="534377" cy="259045"/>
    <xdr:sp macro="" textlink="">
      <xdr:nvSpPr>
        <xdr:cNvPr id="258" name="テキスト ボックス 257"/>
        <xdr:cNvSpPr txBox="1"/>
      </xdr:nvSpPr>
      <xdr:spPr>
        <a:xfrm>
          <a:off x="2641111" y="1606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97549</xdr:rowOff>
    </xdr:from>
    <xdr:to>
      <xdr:col>10</xdr:col>
      <xdr:colOff>165100</xdr:colOff>
      <xdr:row>96</xdr:row>
      <xdr:rowOff>27699</xdr:rowOff>
    </xdr:to>
    <xdr:sp macro="" textlink="">
      <xdr:nvSpPr>
        <xdr:cNvPr id="259" name="楕円 258"/>
        <xdr:cNvSpPr/>
      </xdr:nvSpPr>
      <xdr:spPr>
        <a:xfrm>
          <a:off x="1968500" y="163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18826</xdr:rowOff>
    </xdr:from>
    <xdr:ext cx="534377" cy="259045"/>
    <xdr:sp macro="" textlink="">
      <xdr:nvSpPr>
        <xdr:cNvPr id="260" name="テキスト ボックス 259"/>
        <xdr:cNvSpPr txBox="1"/>
      </xdr:nvSpPr>
      <xdr:spPr>
        <a:xfrm>
          <a:off x="1752111" y="16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46780</xdr:rowOff>
    </xdr:from>
    <xdr:to>
      <xdr:col>6</xdr:col>
      <xdr:colOff>38100</xdr:colOff>
      <xdr:row>96</xdr:row>
      <xdr:rowOff>148380</xdr:rowOff>
    </xdr:to>
    <xdr:sp macro="" textlink="">
      <xdr:nvSpPr>
        <xdr:cNvPr id="261" name="楕円 260"/>
        <xdr:cNvSpPr/>
      </xdr:nvSpPr>
      <xdr:spPr>
        <a:xfrm>
          <a:off x="1079500" y="165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139507</xdr:rowOff>
    </xdr:from>
    <xdr:ext cx="534377" cy="259045"/>
    <xdr:sp macro="" textlink="">
      <xdr:nvSpPr>
        <xdr:cNvPr id="262" name="テキスト ボックス 261"/>
        <xdr:cNvSpPr txBox="1"/>
      </xdr:nvSpPr>
      <xdr:spPr>
        <a:xfrm>
          <a:off x="863111" y="1659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93001</xdr:rowOff>
    </xdr:from>
    <xdr:to>
      <xdr:col>55</xdr:col>
      <xdr:colOff>0</xdr:colOff>
      <xdr:row>39</xdr:row>
      <xdr:rowOff>93327</xdr:rowOff>
    </xdr:to>
    <xdr:cxnSp macro="">
      <xdr:nvCxnSpPr>
        <xdr:cNvPr id="293" name="直線コネクタ 292"/>
        <xdr:cNvCxnSpPr/>
      </xdr:nvCxnSpPr>
      <xdr:spPr>
        <a:xfrm flipV="1">
          <a:off x="9639300" y="6779551"/>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93327</xdr:rowOff>
    </xdr:from>
    <xdr:to>
      <xdr:col>50</xdr:col>
      <xdr:colOff>114300</xdr:colOff>
      <xdr:row>39</xdr:row>
      <xdr:rowOff>94307</xdr:rowOff>
    </xdr:to>
    <xdr:cxnSp macro="">
      <xdr:nvCxnSpPr>
        <xdr:cNvPr id="296" name="直線コネクタ 295"/>
        <xdr:cNvCxnSpPr/>
      </xdr:nvCxnSpPr>
      <xdr:spPr>
        <a:xfrm flipV="1">
          <a:off x="8750300" y="677987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94307</xdr:rowOff>
    </xdr:from>
    <xdr:to>
      <xdr:col>45</xdr:col>
      <xdr:colOff>177800</xdr:colOff>
      <xdr:row>39</xdr:row>
      <xdr:rowOff>94960</xdr:rowOff>
    </xdr:to>
    <xdr:cxnSp macro="">
      <xdr:nvCxnSpPr>
        <xdr:cNvPr id="299" name="直線コネクタ 298"/>
        <xdr:cNvCxnSpPr/>
      </xdr:nvCxnSpPr>
      <xdr:spPr>
        <a:xfrm flipV="1">
          <a:off x="7861300" y="678085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94960</xdr:rowOff>
    </xdr:from>
    <xdr:to>
      <xdr:col>41</xdr:col>
      <xdr:colOff>50800</xdr:colOff>
      <xdr:row>39</xdr:row>
      <xdr:rowOff>96919</xdr:rowOff>
    </xdr:to>
    <xdr:cxnSp macro="">
      <xdr:nvCxnSpPr>
        <xdr:cNvPr id="302" name="直線コネクタ 301"/>
        <xdr:cNvCxnSpPr/>
      </xdr:nvCxnSpPr>
      <xdr:spPr>
        <a:xfrm flipV="1">
          <a:off x="6972300" y="678151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42201</xdr:rowOff>
    </xdr:from>
    <xdr:to>
      <xdr:col>55</xdr:col>
      <xdr:colOff>50800</xdr:colOff>
      <xdr:row>39</xdr:row>
      <xdr:rowOff>143801</xdr:rowOff>
    </xdr:to>
    <xdr:sp macro="" textlink="">
      <xdr:nvSpPr>
        <xdr:cNvPr id="312" name="楕円 311"/>
        <xdr:cNvSpPr/>
      </xdr:nvSpPr>
      <xdr:spPr>
        <a:xfrm>
          <a:off x="10426700" y="67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128578</xdr:rowOff>
    </xdr:from>
    <xdr:ext cx="313932" cy="259045"/>
    <xdr:sp macro="" textlink="">
      <xdr:nvSpPr>
        <xdr:cNvPr id="313" name="労働費該当値テキスト"/>
        <xdr:cNvSpPr txBox="1"/>
      </xdr:nvSpPr>
      <xdr:spPr>
        <a:xfrm>
          <a:off x="10528300" y="6643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42527</xdr:rowOff>
    </xdr:from>
    <xdr:to>
      <xdr:col>50</xdr:col>
      <xdr:colOff>165100</xdr:colOff>
      <xdr:row>39</xdr:row>
      <xdr:rowOff>144127</xdr:rowOff>
    </xdr:to>
    <xdr:sp macro="" textlink="">
      <xdr:nvSpPr>
        <xdr:cNvPr id="314" name="楕円 313"/>
        <xdr:cNvSpPr/>
      </xdr:nvSpPr>
      <xdr:spPr>
        <a:xfrm>
          <a:off x="9588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135254</xdr:rowOff>
    </xdr:from>
    <xdr:ext cx="313932" cy="259045"/>
    <xdr:sp macro="" textlink="">
      <xdr:nvSpPr>
        <xdr:cNvPr id="315" name="テキスト ボックス 314"/>
        <xdr:cNvSpPr txBox="1"/>
      </xdr:nvSpPr>
      <xdr:spPr>
        <a:xfrm>
          <a:off x="9482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43507</xdr:rowOff>
    </xdr:from>
    <xdr:to>
      <xdr:col>46</xdr:col>
      <xdr:colOff>38100</xdr:colOff>
      <xdr:row>39</xdr:row>
      <xdr:rowOff>145107</xdr:rowOff>
    </xdr:to>
    <xdr:sp macro="" textlink="">
      <xdr:nvSpPr>
        <xdr:cNvPr id="316" name="楕円 315"/>
        <xdr:cNvSpPr/>
      </xdr:nvSpPr>
      <xdr:spPr>
        <a:xfrm>
          <a:off x="86995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136234</xdr:rowOff>
    </xdr:from>
    <xdr:ext cx="313932" cy="259045"/>
    <xdr:sp macro="" textlink="">
      <xdr:nvSpPr>
        <xdr:cNvPr id="317" name="テキスト ボックス 316"/>
        <xdr:cNvSpPr txBox="1"/>
      </xdr:nvSpPr>
      <xdr:spPr>
        <a:xfrm>
          <a:off x="8593333" y="6822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44160</xdr:rowOff>
    </xdr:from>
    <xdr:to>
      <xdr:col>41</xdr:col>
      <xdr:colOff>101600</xdr:colOff>
      <xdr:row>39</xdr:row>
      <xdr:rowOff>145760</xdr:rowOff>
    </xdr:to>
    <xdr:sp macro="" textlink="">
      <xdr:nvSpPr>
        <xdr:cNvPr id="318" name="楕円 317"/>
        <xdr:cNvSpPr/>
      </xdr:nvSpPr>
      <xdr:spPr>
        <a:xfrm>
          <a:off x="7810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136887</xdr:rowOff>
    </xdr:from>
    <xdr:ext cx="313932" cy="259045"/>
    <xdr:sp macro="" textlink="">
      <xdr:nvSpPr>
        <xdr:cNvPr id="319" name="テキスト ボックス 318"/>
        <xdr:cNvSpPr txBox="1"/>
      </xdr:nvSpPr>
      <xdr:spPr>
        <a:xfrm>
          <a:off x="7704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46119</xdr:rowOff>
    </xdr:from>
    <xdr:to>
      <xdr:col>36</xdr:col>
      <xdr:colOff>165100</xdr:colOff>
      <xdr:row>39</xdr:row>
      <xdr:rowOff>147719</xdr:rowOff>
    </xdr:to>
    <xdr:sp macro="" textlink="">
      <xdr:nvSpPr>
        <xdr:cNvPr id="320" name="楕円 319"/>
        <xdr:cNvSpPr/>
      </xdr:nvSpPr>
      <xdr:spPr>
        <a:xfrm>
          <a:off x="6921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138846</xdr:rowOff>
    </xdr:from>
    <xdr:ext cx="249299" cy="259045"/>
    <xdr:sp macro="" textlink="">
      <xdr:nvSpPr>
        <xdr:cNvPr id="321" name="テキスト ボックス 320"/>
        <xdr:cNvSpPr txBox="1"/>
      </xdr:nvSpPr>
      <xdr:spPr>
        <a:xfrm>
          <a:off x="6847650" y="682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80999</xdr:rowOff>
    </xdr:from>
    <xdr:to>
      <xdr:col>55</xdr:col>
      <xdr:colOff>0</xdr:colOff>
      <xdr:row>58</xdr:row>
      <xdr:rowOff>96495</xdr:rowOff>
    </xdr:to>
    <xdr:cxnSp macro="">
      <xdr:nvCxnSpPr>
        <xdr:cNvPr id="352" name="直線コネクタ 351"/>
        <xdr:cNvCxnSpPr/>
      </xdr:nvCxnSpPr>
      <xdr:spPr>
        <a:xfrm>
          <a:off x="9639300" y="10025099"/>
          <a:ext cx="838200" cy="1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80999</xdr:rowOff>
    </xdr:from>
    <xdr:to>
      <xdr:col>50</xdr:col>
      <xdr:colOff>114300</xdr:colOff>
      <xdr:row>58</xdr:row>
      <xdr:rowOff>110390</xdr:rowOff>
    </xdr:to>
    <xdr:cxnSp macro="">
      <xdr:nvCxnSpPr>
        <xdr:cNvPr id="355" name="直線コネクタ 354"/>
        <xdr:cNvCxnSpPr/>
      </xdr:nvCxnSpPr>
      <xdr:spPr>
        <a:xfrm flipV="1">
          <a:off x="8750300" y="1002509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101295</xdr:rowOff>
    </xdr:from>
    <xdr:to>
      <xdr:col>45</xdr:col>
      <xdr:colOff>177800</xdr:colOff>
      <xdr:row>58</xdr:row>
      <xdr:rowOff>110390</xdr:rowOff>
    </xdr:to>
    <xdr:cxnSp macro="">
      <xdr:nvCxnSpPr>
        <xdr:cNvPr id="358" name="直線コネクタ 357"/>
        <xdr:cNvCxnSpPr/>
      </xdr:nvCxnSpPr>
      <xdr:spPr>
        <a:xfrm>
          <a:off x="7861300" y="10045395"/>
          <a:ext cx="889000" cy="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60" name="テキスト ボックス 359"/>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101295</xdr:rowOff>
    </xdr:from>
    <xdr:to>
      <xdr:col>41</xdr:col>
      <xdr:colOff>50800</xdr:colOff>
      <xdr:row>58</xdr:row>
      <xdr:rowOff>133087</xdr:rowOff>
    </xdr:to>
    <xdr:cxnSp macro="">
      <xdr:nvCxnSpPr>
        <xdr:cNvPr id="361" name="直線コネクタ 360"/>
        <xdr:cNvCxnSpPr/>
      </xdr:nvCxnSpPr>
      <xdr:spPr>
        <a:xfrm flipV="1">
          <a:off x="6972300" y="10045395"/>
          <a:ext cx="889000" cy="3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113154</xdr:rowOff>
    </xdr:from>
    <xdr:ext cx="534377" cy="259045"/>
    <xdr:sp macro="" textlink="">
      <xdr:nvSpPr>
        <xdr:cNvPr id="365" name="テキスト ボックス 364"/>
        <xdr:cNvSpPr txBox="1"/>
      </xdr:nvSpPr>
      <xdr:spPr>
        <a:xfrm>
          <a:off x="6705111" y="95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45695</xdr:rowOff>
    </xdr:from>
    <xdr:to>
      <xdr:col>55</xdr:col>
      <xdr:colOff>50800</xdr:colOff>
      <xdr:row>58</xdr:row>
      <xdr:rowOff>147295</xdr:rowOff>
    </xdr:to>
    <xdr:sp macro="" textlink="">
      <xdr:nvSpPr>
        <xdr:cNvPr id="371" name="楕円 370"/>
        <xdr:cNvSpPr/>
      </xdr:nvSpPr>
      <xdr:spPr>
        <a:xfrm>
          <a:off x="10426700" y="99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132072</xdr:rowOff>
    </xdr:from>
    <xdr:ext cx="534377" cy="259045"/>
    <xdr:sp macro="" textlink="">
      <xdr:nvSpPr>
        <xdr:cNvPr id="372" name="農林水産業費該当値テキスト"/>
        <xdr:cNvSpPr txBox="1"/>
      </xdr:nvSpPr>
      <xdr:spPr>
        <a:xfrm>
          <a:off x="10528300" y="99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30199</xdr:rowOff>
    </xdr:from>
    <xdr:to>
      <xdr:col>50</xdr:col>
      <xdr:colOff>165100</xdr:colOff>
      <xdr:row>58</xdr:row>
      <xdr:rowOff>131799</xdr:rowOff>
    </xdr:to>
    <xdr:sp macro="" textlink="">
      <xdr:nvSpPr>
        <xdr:cNvPr id="373" name="楕円 372"/>
        <xdr:cNvSpPr/>
      </xdr:nvSpPr>
      <xdr:spPr>
        <a:xfrm>
          <a:off x="9588500" y="997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122926</xdr:rowOff>
    </xdr:from>
    <xdr:ext cx="534377" cy="259045"/>
    <xdr:sp macro="" textlink="">
      <xdr:nvSpPr>
        <xdr:cNvPr id="374" name="テキスト ボックス 373"/>
        <xdr:cNvSpPr txBox="1"/>
      </xdr:nvSpPr>
      <xdr:spPr>
        <a:xfrm>
          <a:off x="9372111" y="1006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59590</xdr:rowOff>
    </xdr:from>
    <xdr:to>
      <xdr:col>46</xdr:col>
      <xdr:colOff>38100</xdr:colOff>
      <xdr:row>58</xdr:row>
      <xdr:rowOff>161190</xdr:rowOff>
    </xdr:to>
    <xdr:sp macro="" textlink="">
      <xdr:nvSpPr>
        <xdr:cNvPr id="375" name="楕円 374"/>
        <xdr:cNvSpPr/>
      </xdr:nvSpPr>
      <xdr:spPr>
        <a:xfrm>
          <a:off x="8699500" y="100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152317</xdr:rowOff>
    </xdr:from>
    <xdr:ext cx="469744" cy="259045"/>
    <xdr:sp macro="" textlink="">
      <xdr:nvSpPr>
        <xdr:cNvPr id="376" name="テキスト ボックス 375"/>
        <xdr:cNvSpPr txBox="1"/>
      </xdr:nvSpPr>
      <xdr:spPr>
        <a:xfrm>
          <a:off x="8515428" y="100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50495</xdr:rowOff>
    </xdr:from>
    <xdr:to>
      <xdr:col>41</xdr:col>
      <xdr:colOff>101600</xdr:colOff>
      <xdr:row>58</xdr:row>
      <xdr:rowOff>152095</xdr:rowOff>
    </xdr:to>
    <xdr:sp macro="" textlink="">
      <xdr:nvSpPr>
        <xdr:cNvPr id="377" name="楕円 376"/>
        <xdr:cNvSpPr/>
      </xdr:nvSpPr>
      <xdr:spPr>
        <a:xfrm>
          <a:off x="7810500" y="99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143222</xdr:rowOff>
    </xdr:from>
    <xdr:ext cx="534377" cy="259045"/>
    <xdr:sp macro="" textlink="">
      <xdr:nvSpPr>
        <xdr:cNvPr id="378" name="テキスト ボックス 377"/>
        <xdr:cNvSpPr txBox="1"/>
      </xdr:nvSpPr>
      <xdr:spPr>
        <a:xfrm>
          <a:off x="7594111" y="100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82287</xdr:rowOff>
    </xdr:from>
    <xdr:to>
      <xdr:col>36</xdr:col>
      <xdr:colOff>165100</xdr:colOff>
      <xdr:row>59</xdr:row>
      <xdr:rowOff>12437</xdr:rowOff>
    </xdr:to>
    <xdr:sp macro="" textlink="">
      <xdr:nvSpPr>
        <xdr:cNvPr id="379" name="楕円 378"/>
        <xdr:cNvSpPr/>
      </xdr:nvSpPr>
      <xdr:spPr>
        <a:xfrm>
          <a:off x="6921500" y="100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3564</xdr:rowOff>
    </xdr:from>
    <xdr:ext cx="469744" cy="259045"/>
    <xdr:sp macro="" textlink="">
      <xdr:nvSpPr>
        <xdr:cNvPr id="380" name="テキスト ボックス 379"/>
        <xdr:cNvSpPr txBox="1"/>
      </xdr:nvSpPr>
      <xdr:spPr>
        <a:xfrm>
          <a:off x="6737428" y="1011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47822</xdr:rowOff>
    </xdr:from>
    <xdr:to>
      <xdr:col>55</xdr:col>
      <xdr:colOff>0</xdr:colOff>
      <xdr:row>78</xdr:row>
      <xdr:rowOff>124403</xdr:rowOff>
    </xdr:to>
    <xdr:cxnSp macro="">
      <xdr:nvCxnSpPr>
        <xdr:cNvPr id="409" name="直線コネクタ 408"/>
        <xdr:cNvCxnSpPr/>
      </xdr:nvCxnSpPr>
      <xdr:spPr>
        <a:xfrm>
          <a:off x="9639300" y="13420922"/>
          <a:ext cx="8382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47822</xdr:rowOff>
    </xdr:from>
    <xdr:to>
      <xdr:col>50</xdr:col>
      <xdr:colOff>114300</xdr:colOff>
      <xdr:row>78</xdr:row>
      <xdr:rowOff>121298</xdr:rowOff>
    </xdr:to>
    <xdr:cxnSp macro="">
      <xdr:nvCxnSpPr>
        <xdr:cNvPr id="412" name="直線コネクタ 411"/>
        <xdr:cNvCxnSpPr/>
      </xdr:nvCxnSpPr>
      <xdr:spPr>
        <a:xfrm flipV="1">
          <a:off x="8750300" y="13420922"/>
          <a:ext cx="889000" cy="7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150310</xdr:rowOff>
    </xdr:from>
    <xdr:to>
      <xdr:col>45</xdr:col>
      <xdr:colOff>177800</xdr:colOff>
      <xdr:row>78</xdr:row>
      <xdr:rowOff>121298</xdr:rowOff>
    </xdr:to>
    <xdr:cxnSp macro="">
      <xdr:nvCxnSpPr>
        <xdr:cNvPr id="415" name="直線コネクタ 414"/>
        <xdr:cNvCxnSpPr/>
      </xdr:nvCxnSpPr>
      <xdr:spPr>
        <a:xfrm>
          <a:off x="7861300" y="13351960"/>
          <a:ext cx="889000" cy="14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150310</xdr:rowOff>
    </xdr:from>
    <xdr:to>
      <xdr:col>41</xdr:col>
      <xdr:colOff>50800</xdr:colOff>
      <xdr:row>78</xdr:row>
      <xdr:rowOff>83883</xdr:rowOff>
    </xdr:to>
    <xdr:cxnSp macro="">
      <xdr:nvCxnSpPr>
        <xdr:cNvPr id="418" name="直線コネクタ 417"/>
        <xdr:cNvCxnSpPr/>
      </xdr:nvCxnSpPr>
      <xdr:spPr>
        <a:xfrm flipV="1">
          <a:off x="6972300" y="13351960"/>
          <a:ext cx="889000" cy="10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2" name="テキスト ボックス 421"/>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73603</xdr:rowOff>
    </xdr:from>
    <xdr:to>
      <xdr:col>55</xdr:col>
      <xdr:colOff>50800</xdr:colOff>
      <xdr:row>79</xdr:row>
      <xdr:rowOff>3753</xdr:rowOff>
    </xdr:to>
    <xdr:sp macro="" textlink="">
      <xdr:nvSpPr>
        <xdr:cNvPr id="428" name="楕円 427"/>
        <xdr:cNvSpPr/>
      </xdr:nvSpPr>
      <xdr:spPr>
        <a:xfrm>
          <a:off x="10426700" y="134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159980</xdr:rowOff>
    </xdr:from>
    <xdr:ext cx="469744" cy="259045"/>
    <xdr:sp macro="" textlink="">
      <xdr:nvSpPr>
        <xdr:cNvPr id="429" name="商工費該当値テキスト"/>
        <xdr:cNvSpPr txBox="1"/>
      </xdr:nvSpPr>
      <xdr:spPr>
        <a:xfrm>
          <a:off x="10528300" y="133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168472</xdr:rowOff>
    </xdr:from>
    <xdr:to>
      <xdr:col>50</xdr:col>
      <xdr:colOff>165100</xdr:colOff>
      <xdr:row>78</xdr:row>
      <xdr:rowOff>98622</xdr:rowOff>
    </xdr:to>
    <xdr:sp macro="" textlink="">
      <xdr:nvSpPr>
        <xdr:cNvPr id="430" name="楕円 429"/>
        <xdr:cNvSpPr/>
      </xdr:nvSpPr>
      <xdr:spPr>
        <a:xfrm>
          <a:off x="9588500" y="133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89749</xdr:rowOff>
    </xdr:from>
    <xdr:ext cx="469744" cy="259045"/>
    <xdr:sp macro="" textlink="">
      <xdr:nvSpPr>
        <xdr:cNvPr id="431" name="テキスト ボックス 430"/>
        <xdr:cNvSpPr txBox="1"/>
      </xdr:nvSpPr>
      <xdr:spPr>
        <a:xfrm>
          <a:off x="9404428" y="1346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70498</xdr:rowOff>
    </xdr:from>
    <xdr:to>
      <xdr:col>46</xdr:col>
      <xdr:colOff>38100</xdr:colOff>
      <xdr:row>79</xdr:row>
      <xdr:rowOff>648</xdr:rowOff>
    </xdr:to>
    <xdr:sp macro="" textlink="">
      <xdr:nvSpPr>
        <xdr:cNvPr id="432" name="楕円 431"/>
        <xdr:cNvSpPr/>
      </xdr:nvSpPr>
      <xdr:spPr>
        <a:xfrm>
          <a:off x="8699500" y="134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163225</xdr:rowOff>
    </xdr:from>
    <xdr:ext cx="469744" cy="259045"/>
    <xdr:sp macro="" textlink="">
      <xdr:nvSpPr>
        <xdr:cNvPr id="433" name="テキスト ボックス 432"/>
        <xdr:cNvSpPr txBox="1"/>
      </xdr:nvSpPr>
      <xdr:spPr>
        <a:xfrm>
          <a:off x="8515428" y="1353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99510</xdr:rowOff>
    </xdr:from>
    <xdr:to>
      <xdr:col>41</xdr:col>
      <xdr:colOff>101600</xdr:colOff>
      <xdr:row>78</xdr:row>
      <xdr:rowOff>29660</xdr:rowOff>
    </xdr:to>
    <xdr:sp macro="" textlink="">
      <xdr:nvSpPr>
        <xdr:cNvPr id="434" name="楕円 433"/>
        <xdr:cNvSpPr/>
      </xdr:nvSpPr>
      <xdr:spPr>
        <a:xfrm>
          <a:off x="7810500" y="1330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20787</xdr:rowOff>
    </xdr:from>
    <xdr:ext cx="534377" cy="259045"/>
    <xdr:sp macro="" textlink="">
      <xdr:nvSpPr>
        <xdr:cNvPr id="435" name="テキスト ボックス 434"/>
        <xdr:cNvSpPr txBox="1"/>
      </xdr:nvSpPr>
      <xdr:spPr>
        <a:xfrm>
          <a:off x="7594111" y="1339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33083</xdr:rowOff>
    </xdr:from>
    <xdr:to>
      <xdr:col>36</xdr:col>
      <xdr:colOff>165100</xdr:colOff>
      <xdr:row>78</xdr:row>
      <xdr:rowOff>134683</xdr:rowOff>
    </xdr:to>
    <xdr:sp macro="" textlink="">
      <xdr:nvSpPr>
        <xdr:cNvPr id="436" name="楕円 435"/>
        <xdr:cNvSpPr/>
      </xdr:nvSpPr>
      <xdr:spPr>
        <a:xfrm>
          <a:off x="6921500" y="134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125810</xdr:rowOff>
    </xdr:from>
    <xdr:ext cx="469744" cy="259045"/>
    <xdr:sp macro="" textlink="">
      <xdr:nvSpPr>
        <xdr:cNvPr id="437" name="テキスト ボックス 436"/>
        <xdr:cNvSpPr txBox="1"/>
      </xdr:nvSpPr>
      <xdr:spPr>
        <a:xfrm>
          <a:off x="6737428"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133756</xdr:rowOff>
    </xdr:from>
    <xdr:to>
      <xdr:col>55</xdr:col>
      <xdr:colOff>0</xdr:colOff>
      <xdr:row>97</xdr:row>
      <xdr:rowOff>148664</xdr:rowOff>
    </xdr:to>
    <xdr:cxnSp macro="">
      <xdr:nvCxnSpPr>
        <xdr:cNvPr id="469" name="直線コネクタ 468"/>
        <xdr:cNvCxnSpPr/>
      </xdr:nvCxnSpPr>
      <xdr:spPr>
        <a:xfrm flipV="1">
          <a:off x="9639300" y="16764406"/>
          <a:ext cx="838200" cy="1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148664</xdr:rowOff>
    </xdr:from>
    <xdr:to>
      <xdr:col>50</xdr:col>
      <xdr:colOff>114300</xdr:colOff>
      <xdr:row>97</xdr:row>
      <xdr:rowOff>156959</xdr:rowOff>
    </xdr:to>
    <xdr:cxnSp macro="">
      <xdr:nvCxnSpPr>
        <xdr:cNvPr id="472" name="直線コネクタ 471"/>
        <xdr:cNvCxnSpPr/>
      </xdr:nvCxnSpPr>
      <xdr:spPr>
        <a:xfrm flipV="1">
          <a:off x="8750300" y="16779314"/>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59054</xdr:rowOff>
    </xdr:from>
    <xdr:to>
      <xdr:col>45</xdr:col>
      <xdr:colOff>177800</xdr:colOff>
      <xdr:row>97</xdr:row>
      <xdr:rowOff>156959</xdr:rowOff>
    </xdr:to>
    <xdr:cxnSp macro="">
      <xdr:nvCxnSpPr>
        <xdr:cNvPr id="475" name="直線コネクタ 474"/>
        <xdr:cNvCxnSpPr/>
      </xdr:nvCxnSpPr>
      <xdr:spPr>
        <a:xfrm>
          <a:off x="7861300" y="16689704"/>
          <a:ext cx="889000" cy="9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59054</xdr:rowOff>
    </xdr:from>
    <xdr:to>
      <xdr:col>41</xdr:col>
      <xdr:colOff>50800</xdr:colOff>
      <xdr:row>97</xdr:row>
      <xdr:rowOff>163033</xdr:rowOff>
    </xdr:to>
    <xdr:cxnSp macro="">
      <xdr:nvCxnSpPr>
        <xdr:cNvPr id="478" name="直線コネクタ 477"/>
        <xdr:cNvCxnSpPr/>
      </xdr:nvCxnSpPr>
      <xdr:spPr>
        <a:xfrm flipV="1">
          <a:off x="6972300" y="16689704"/>
          <a:ext cx="889000" cy="10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82" name="テキスト ボックス 481"/>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82956</xdr:rowOff>
    </xdr:from>
    <xdr:to>
      <xdr:col>55</xdr:col>
      <xdr:colOff>50800</xdr:colOff>
      <xdr:row>98</xdr:row>
      <xdr:rowOff>13106</xdr:rowOff>
    </xdr:to>
    <xdr:sp macro="" textlink="">
      <xdr:nvSpPr>
        <xdr:cNvPr id="488" name="楕円 487"/>
        <xdr:cNvSpPr/>
      </xdr:nvSpPr>
      <xdr:spPr>
        <a:xfrm>
          <a:off x="10426700" y="167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61383</xdr:rowOff>
    </xdr:from>
    <xdr:ext cx="534377" cy="259045"/>
    <xdr:sp macro="" textlink="">
      <xdr:nvSpPr>
        <xdr:cNvPr id="489" name="土木費該当値テキスト"/>
        <xdr:cNvSpPr txBox="1"/>
      </xdr:nvSpPr>
      <xdr:spPr>
        <a:xfrm>
          <a:off x="10528300" y="166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97864</xdr:rowOff>
    </xdr:from>
    <xdr:to>
      <xdr:col>50</xdr:col>
      <xdr:colOff>165100</xdr:colOff>
      <xdr:row>98</xdr:row>
      <xdr:rowOff>28014</xdr:rowOff>
    </xdr:to>
    <xdr:sp macro="" textlink="">
      <xdr:nvSpPr>
        <xdr:cNvPr id="490" name="楕円 489"/>
        <xdr:cNvSpPr/>
      </xdr:nvSpPr>
      <xdr:spPr>
        <a:xfrm>
          <a:off x="9588500" y="167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19141</xdr:rowOff>
    </xdr:from>
    <xdr:ext cx="534377" cy="259045"/>
    <xdr:sp macro="" textlink="">
      <xdr:nvSpPr>
        <xdr:cNvPr id="491" name="テキスト ボックス 490"/>
        <xdr:cNvSpPr txBox="1"/>
      </xdr:nvSpPr>
      <xdr:spPr>
        <a:xfrm>
          <a:off x="9372111" y="1682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106159</xdr:rowOff>
    </xdr:from>
    <xdr:to>
      <xdr:col>46</xdr:col>
      <xdr:colOff>38100</xdr:colOff>
      <xdr:row>98</xdr:row>
      <xdr:rowOff>36309</xdr:rowOff>
    </xdr:to>
    <xdr:sp macro="" textlink="">
      <xdr:nvSpPr>
        <xdr:cNvPr id="492" name="楕円 491"/>
        <xdr:cNvSpPr/>
      </xdr:nvSpPr>
      <xdr:spPr>
        <a:xfrm>
          <a:off x="8699500" y="167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27436</xdr:rowOff>
    </xdr:from>
    <xdr:ext cx="534377" cy="259045"/>
    <xdr:sp macro="" textlink="">
      <xdr:nvSpPr>
        <xdr:cNvPr id="493" name="テキスト ボックス 492"/>
        <xdr:cNvSpPr txBox="1"/>
      </xdr:nvSpPr>
      <xdr:spPr>
        <a:xfrm>
          <a:off x="8483111" y="1682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8254</xdr:rowOff>
    </xdr:from>
    <xdr:to>
      <xdr:col>41</xdr:col>
      <xdr:colOff>101600</xdr:colOff>
      <xdr:row>97</xdr:row>
      <xdr:rowOff>109854</xdr:rowOff>
    </xdr:to>
    <xdr:sp macro="" textlink="">
      <xdr:nvSpPr>
        <xdr:cNvPr id="494" name="楕円 493"/>
        <xdr:cNvSpPr/>
      </xdr:nvSpPr>
      <xdr:spPr>
        <a:xfrm>
          <a:off x="7810500" y="1663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100981</xdr:rowOff>
    </xdr:from>
    <xdr:ext cx="534377" cy="259045"/>
    <xdr:sp macro="" textlink="">
      <xdr:nvSpPr>
        <xdr:cNvPr id="495" name="テキスト ボックス 494"/>
        <xdr:cNvSpPr txBox="1"/>
      </xdr:nvSpPr>
      <xdr:spPr>
        <a:xfrm>
          <a:off x="7594111" y="1673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112233</xdr:rowOff>
    </xdr:from>
    <xdr:to>
      <xdr:col>36</xdr:col>
      <xdr:colOff>165100</xdr:colOff>
      <xdr:row>98</xdr:row>
      <xdr:rowOff>42383</xdr:rowOff>
    </xdr:to>
    <xdr:sp macro="" textlink="">
      <xdr:nvSpPr>
        <xdr:cNvPr id="496" name="楕円 495"/>
        <xdr:cNvSpPr/>
      </xdr:nvSpPr>
      <xdr:spPr>
        <a:xfrm>
          <a:off x="6921500" y="167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33510</xdr:rowOff>
    </xdr:from>
    <xdr:ext cx="534377" cy="259045"/>
    <xdr:sp macro="" textlink="">
      <xdr:nvSpPr>
        <xdr:cNvPr id="497" name="テキスト ボックス 496"/>
        <xdr:cNvSpPr txBox="1"/>
      </xdr:nvSpPr>
      <xdr:spPr>
        <a:xfrm>
          <a:off x="6705111" y="1683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99619</xdr:rowOff>
    </xdr:from>
    <xdr:to>
      <xdr:col>85</xdr:col>
      <xdr:colOff>127000</xdr:colOff>
      <xdr:row>37</xdr:row>
      <xdr:rowOff>139891</xdr:rowOff>
    </xdr:to>
    <xdr:cxnSp macro="">
      <xdr:nvCxnSpPr>
        <xdr:cNvPr id="527" name="直線コネクタ 526"/>
        <xdr:cNvCxnSpPr/>
      </xdr:nvCxnSpPr>
      <xdr:spPr>
        <a:xfrm flipV="1">
          <a:off x="15481300" y="6271819"/>
          <a:ext cx="838200" cy="2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8" name="消防費平均値テキスト"/>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51879</xdr:rowOff>
    </xdr:from>
    <xdr:to>
      <xdr:col>81</xdr:col>
      <xdr:colOff>50800</xdr:colOff>
      <xdr:row>37</xdr:row>
      <xdr:rowOff>139891</xdr:rowOff>
    </xdr:to>
    <xdr:cxnSp macro="">
      <xdr:nvCxnSpPr>
        <xdr:cNvPr id="530" name="直線コネクタ 529"/>
        <xdr:cNvCxnSpPr/>
      </xdr:nvCxnSpPr>
      <xdr:spPr>
        <a:xfrm>
          <a:off x="14592300" y="6395529"/>
          <a:ext cx="8890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51879</xdr:rowOff>
    </xdr:from>
    <xdr:to>
      <xdr:col>76</xdr:col>
      <xdr:colOff>114300</xdr:colOff>
      <xdr:row>38</xdr:row>
      <xdr:rowOff>31915</xdr:rowOff>
    </xdr:to>
    <xdr:cxnSp macro="">
      <xdr:nvCxnSpPr>
        <xdr:cNvPr id="533" name="直線コネクタ 532"/>
        <xdr:cNvCxnSpPr/>
      </xdr:nvCxnSpPr>
      <xdr:spPr>
        <a:xfrm flipV="1">
          <a:off x="13703300" y="6395529"/>
          <a:ext cx="889000" cy="15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5" name="テキスト ボックス 534"/>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125641</xdr:rowOff>
    </xdr:from>
    <xdr:to>
      <xdr:col>71</xdr:col>
      <xdr:colOff>177800</xdr:colOff>
      <xdr:row>38</xdr:row>
      <xdr:rowOff>31915</xdr:rowOff>
    </xdr:to>
    <xdr:cxnSp macro="">
      <xdr:nvCxnSpPr>
        <xdr:cNvPr id="536" name="直線コネクタ 535"/>
        <xdr:cNvCxnSpPr/>
      </xdr:nvCxnSpPr>
      <xdr:spPr>
        <a:xfrm>
          <a:off x="12814300" y="646929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48819</xdr:rowOff>
    </xdr:from>
    <xdr:to>
      <xdr:col>85</xdr:col>
      <xdr:colOff>177800</xdr:colOff>
      <xdr:row>36</xdr:row>
      <xdr:rowOff>150419</xdr:rowOff>
    </xdr:to>
    <xdr:sp macro="" textlink="">
      <xdr:nvSpPr>
        <xdr:cNvPr id="546" name="楕円 545"/>
        <xdr:cNvSpPr/>
      </xdr:nvSpPr>
      <xdr:spPr>
        <a:xfrm>
          <a:off x="16268700" y="62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27246</xdr:rowOff>
    </xdr:from>
    <xdr:ext cx="534377" cy="259045"/>
    <xdr:sp macro="" textlink="">
      <xdr:nvSpPr>
        <xdr:cNvPr id="547" name="消防費該当値テキスト"/>
        <xdr:cNvSpPr txBox="1"/>
      </xdr:nvSpPr>
      <xdr:spPr>
        <a:xfrm>
          <a:off x="16370300" y="61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89091</xdr:rowOff>
    </xdr:from>
    <xdr:to>
      <xdr:col>81</xdr:col>
      <xdr:colOff>101600</xdr:colOff>
      <xdr:row>38</xdr:row>
      <xdr:rowOff>19241</xdr:rowOff>
    </xdr:to>
    <xdr:sp macro="" textlink="">
      <xdr:nvSpPr>
        <xdr:cNvPr id="548" name="楕円 547"/>
        <xdr:cNvSpPr/>
      </xdr:nvSpPr>
      <xdr:spPr>
        <a:xfrm>
          <a:off x="15430500" y="64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10368</xdr:rowOff>
    </xdr:from>
    <xdr:ext cx="534377" cy="259045"/>
    <xdr:sp macro="" textlink="">
      <xdr:nvSpPr>
        <xdr:cNvPr id="549" name="テキスト ボックス 548"/>
        <xdr:cNvSpPr txBox="1"/>
      </xdr:nvSpPr>
      <xdr:spPr>
        <a:xfrm>
          <a:off x="15214111" y="65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1079</xdr:rowOff>
    </xdr:from>
    <xdr:to>
      <xdr:col>76</xdr:col>
      <xdr:colOff>165100</xdr:colOff>
      <xdr:row>37</xdr:row>
      <xdr:rowOff>102679</xdr:rowOff>
    </xdr:to>
    <xdr:sp macro="" textlink="">
      <xdr:nvSpPr>
        <xdr:cNvPr id="550" name="楕円 549"/>
        <xdr:cNvSpPr/>
      </xdr:nvSpPr>
      <xdr:spPr>
        <a:xfrm>
          <a:off x="14541500" y="63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93806</xdr:rowOff>
    </xdr:from>
    <xdr:ext cx="534377" cy="259045"/>
    <xdr:sp macro="" textlink="">
      <xdr:nvSpPr>
        <xdr:cNvPr id="551" name="テキスト ボックス 550"/>
        <xdr:cNvSpPr txBox="1"/>
      </xdr:nvSpPr>
      <xdr:spPr>
        <a:xfrm>
          <a:off x="14325111" y="643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152565</xdr:rowOff>
    </xdr:from>
    <xdr:to>
      <xdr:col>72</xdr:col>
      <xdr:colOff>38100</xdr:colOff>
      <xdr:row>38</xdr:row>
      <xdr:rowOff>82715</xdr:rowOff>
    </xdr:to>
    <xdr:sp macro="" textlink="">
      <xdr:nvSpPr>
        <xdr:cNvPr id="552" name="楕円 551"/>
        <xdr:cNvSpPr/>
      </xdr:nvSpPr>
      <xdr:spPr>
        <a:xfrm>
          <a:off x="13652500" y="64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73842</xdr:rowOff>
    </xdr:from>
    <xdr:ext cx="534377" cy="259045"/>
    <xdr:sp macro="" textlink="">
      <xdr:nvSpPr>
        <xdr:cNvPr id="553" name="テキスト ボックス 552"/>
        <xdr:cNvSpPr txBox="1"/>
      </xdr:nvSpPr>
      <xdr:spPr>
        <a:xfrm>
          <a:off x="13436111" y="658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74841</xdr:rowOff>
    </xdr:from>
    <xdr:to>
      <xdr:col>67</xdr:col>
      <xdr:colOff>101600</xdr:colOff>
      <xdr:row>38</xdr:row>
      <xdr:rowOff>4991</xdr:rowOff>
    </xdr:to>
    <xdr:sp macro="" textlink="">
      <xdr:nvSpPr>
        <xdr:cNvPr id="554" name="楕円 553"/>
        <xdr:cNvSpPr/>
      </xdr:nvSpPr>
      <xdr:spPr>
        <a:xfrm>
          <a:off x="12763500" y="64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167568</xdr:rowOff>
    </xdr:from>
    <xdr:ext cx="534377" cy="259045"/>
    <xdr:sp macro="" textlink="">
      <xdr:nvSpPr>
        <xdr:cNvPr id="555" name="テキスト ボックス 554"/>
        <xdr:cNvSpPr txBox="1"/>
      </xdr:nvSpPr>
      <xdr:spPr>
        <a:xfrm>
          <a:off x="12547111" y="65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152502</xdr:rowOff>
    </xdr:from>
    <xdr:to>
      <xdr:col>85</xdr:col>
      <xdr:colOff>127000</xdr:colOff>
      <xdr:row>58</xdr:row>
      <xdr:rowOff>95992</xdr:rowOff>
    </xdr:to>
    <xdr:cxnSp macro="">
      <xdr:nvCxnSpPr>
        <xdr:cNvPr id="583" name="直線コネクタ 582"/>
        <xdr:cNvCxnSpPr/>
      </xdr:nvCxnSpPr>
      <xdr:spPr>
        <a:xfrm flipV="1">
          <a:off x="15481300" y="9925152"/>
          <a:ext cx="838200" cy="1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84" name="教育費平均値テキスト"/>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52101</xdr:rowOff>
    </xdr:from>
    <xdr:to>
      <xdr:col>81</xdr:col>
      <xdr:colOff>50800</xdr:colOff>
      <xdr:row>58</xdr:row>
      <xdr:rowOff>95992</xdr:rowOff>
    </xdr:to>
    <xdr:cxnSp macro="">
      <xdr:nvCxnSpPr>
        <xdr:cNvPr id="586" name="直線コネクタ 585"/>
        <xdr:cNvCxnSpPr/>
      </xdr:nvCxnSpPr>
      <xdr:spPr>
        <a:xfrm>
          <a:off x="14592300" y="9996201"/>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120566</xdr:rowOff>
    </xdr:from>
    <xdr:to>
      <xdr:col>76</xdr:col>
      <xdr:colOff>114300</xdr:colOff>
      <xdr:row>58</xdr:row>
      <xdr:rowOff>52101</xdr:rowOff>
    </xdr:to>
    <xdr:cxnSp macro="">
      <xdr:nvCxnSpPr>
        <xdr:cNvPr id="589" name="直線コネクタ 588"/>
        <xdr:cNvCxnSpPr/>
      </xdr:nvCxnSpPr>
      <xdr:spPr>
        <a:xfrm>
          <a:off x="13703300" y="9893216"/>
          <a:ext cx="889000" cy="10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5489</xdr:rowOff>
    </xdr:from>
    <xdr:to>
      <xdr:col>71</xdr:col>
      <xdr:colOff>177800</xdr:colOff>
      <xdr:row>57</xdr:row>
      <xdr:rowOff>120566</xdr:rowOff>
    </xdr:to>
    <xdr:cxnSp macro="">
      <xdr:nvCxnSpPr>
        <xdr:cNvPr id="592" name="直線コネクタ 591"/>
        <xdr:cNvCxnSpPr/>
      </xdr:nvCxnSpPr>
      <xdr:spPr>
        <a:xfrm>
          <a:off x="12814300" y="9778139"/>
          <a:ext cx="889000" cy="1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151363</xdr:rowOff>
    </xdr:from>
    <xdr:ext cx="534377" cy="259045"/>
    <xdr:sp macro="" textlink="">
      <xdr:nvSpPr>
        <xdr:cNvPr id="596" name="テキスト ボックス 595"/>
        <xdr:cNvSpPr txBox="1"/>
      </xdr:nvSpPr>
      <xdr:spPr>
        <a:xfrm>
          <a:off x="12547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101702</xdr:rowOff>
    </xdr:from>
    <xdr:to>
      <xdr:col>85</xdr:col>
      <xdr:colOff>177800</xdr:colOff>
      <xdr:row>58</xdr:row>
      <xdr:rowOff>31852</xdr:rowOff>
    </xdr:to>
    <xdr:sp macro="" textlink="">
      <xdr:nvSpPr>
        <xdr:cNvPr id="602" name="楕円 601"/>
        <xdr:cNvSpPr/>
      </xdr:nvSpPr>
      <xdr:spPr>
        <a:xfrm>
          <a:off x="16268700" y="987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80129</xdr:rowOff>
    </xdr:from>
    <xdr:ext cx="534377" cy="259045"/>
    <xdr:sp macro="" textlink="">
      <xdr:nvSpPr>
        <xdr:cNvPr id="603" name="教育費該当値テキスト"/>
        <xdr:cNvSpPr txBox="1"/>
      </xdr:nvSpPr>
      <xdr:spPr>
        <a:xfrm>
          <a:off x="16370300" y="985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45192</xdr:rowOff>
    </xdr:from>
    <xdr:to>
      <xdr:col>81</xdr:col>
      <xdr:colOff>101600</xdr:colOff>
      <xdr:row>58</xdr:row>
      <xdr:rowOff>146792</xdr:rowOff>
    </xdr:to>
    <xdr:sp macro="" textlink="">
      <xdr:nvSpPr>
        <xdr:cNvPr id="604" name="楕円 603"/>
        <xdr:cNvSpPr/>
      </xdr:nvSpPr>
      <xdr:spPr>
        <a:xfrm>
          <a:off x="15430500" y="998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137919</xdr:rowOff>
    </xdr:from>
    <xdr:ext cx="534377" cy="259045"/>
    <xdr:sp macro="" textlink="">
      <xdr:nvSpPr>
        <xdr:cNvPr id="605" name="テキスト ボックス 604"/>
        <xdr:cNvSpPr txBox="1"/>
      </xdr:nvSpPr>
      <xdr:spPr>
        <a:xfrm>
          <a:off x="15214111" y="100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1301</xdr:rowOff>
    </xdr:from>
    <xdr:to>
      <xdr:col>76</xdr:col>
      <xdr:colOff>165100</xdr:colOff>
      <xdr:row>58</xdr:row>
      <xdr:rowOff>102901</xdr:rowOff>
    </xdr:to>
    <xdr:sp macro="" textlink="">
      <xdr:nvSpPr>
        <xdr:cNvPr id="606" name="楕円 605"/>
        <xdr:cNvSpPr/>
      </xdr:nvSpPr>
      <xdr:spPr>
        <a:xfrm>
          <a:off x="14541500" y="994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94028</xdr:rowOff>
    </xdr:from>
    <xdr:ext cx="534377" cy="259045"/>
    <xdr:sp macro="" textlink="">
      <xdr:nvSpPr>
        <xdr:cNvPr id="607" name="テキスト ボックス 606"/>
        <xdr:cNvSpPr txBox="1"/>
      </xdr:nvSpPr>
      <xdr:spPr>
        <a:xfrm>
          <a:off x="14325111" y="100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69766</xdr:rowOff>
    </xdr:from>
    <xdr:to>
      <xdr:col>72</xdr:col>
      <xdr:colOff>38100</xdr:colOff>
      <xdr:row>57</xdr:row>
      <xdr:rowOff>171366</xdr:rowOff>
    </xdr:to>
    <xdr:sp macro="" textlink="">
      <xdr:nvSpPr>
        <xdr:cNvPr id="608" name="楕円 607"/>
        <xdr:cNvSpPr/>
      </xdr:nvSpPr>
      <xdr:spPr>
        <a:xfrm>
          <a:off x="13652500" y="984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162493</xdr:rowOff>
    </xdr:from>
    <xdr:ext cx="534377" cy="259045"/>
    <xdr:sp macro="" textlink="">
      <xdr:nvSpPr>
        <xdr:cNvPr id="609" name="テキスト ボックス 608"/>
        <xdr:cNvSpPr txBox="1"/>
      </xdr:nvSpPr>
      <xdr:spPr>
        <a:xfrm>
          <a:off x="13436111" y="993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126139</xdr:rowOff>
    </xdr:from>
    <xdr:to>
      <xdr:col>67</xdr:col>
      <xdr:colOff>101600</xdr:colOff>
      <xdr:row>57</xdr:row>
      <xdr:rowOff>56289</xdr:rowOff>
    </xdr:to>
    <xdr:sp macro="" textlink="">
      <xdr:nvSpPr>
        <xdr:cNvPr id="610" name="楕円 609"/>
        <xdr:cNvSpPr/>
      </xdr:nvSpPr>
      <xdr:spPr>
        <a:xfrm>
          <a:off x="12763500" y="97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47416</xdr:rowOff>
    </xdr:from>
    <xdr:ext cx="534377" cy="259045"/>
    <xdr:sp macro="" textlink="">
      <xdr:nvSpPr>
        <xdr:cNvPr id="611" name="テキスト ボックス 610"/>
        <xdr:cNvSpPr txBox="1"/>
      </xdr:nvSpPr>
      <xdr:spPr>
        <a:xfrm>
          <a:off x="12547111" y="982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156567</xdr:rowOff>
    </xdr:from>
    <xdr:to>
      <xdr:col>85</xdr:col>
      <xdr:colOff>127000</xdr:colOff>
      <xdr:row>97</xdr:row>
      <xdr:rowOff>7193</xdr:rowOff>
    </xdr:to>
    <xdr:cxnSp macro="">
      <xdr:nvCxnSpPr>
        <xdr:cNvPr id="702" name="直線コネクタ 701"/>
        <xdr:cNvCxnSpPr/>
      </xdr:nvCxnSpPr>
      <xdr:spPr>
        <a:xfrm flipV="1">
          <a:off x="15481300" y="16615767"/>
          <a:ext cx="8382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3" name="公債費平均値テキスト"/>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139962</xdr:rowOff>
    </xdr:from>
    <xdr:to>
      <xdr:col>81</xdr:col>
      <xdr:colOff>50800</xdr:colOff>
      <xdr:row>97</xdr:row>
      <xdr:rowOff>7193</xdr:rowOff>
    </xdr:to>
    <xdr:cxnSp macro="">
      <xdr:nvCxnSpPr>
        <xdr:cNvPr id="705" name="直線コネクタ 704"/>
        <xdr:cNvCxnSpPr/>
      </xdr:nvCxnSpPr>
      <xdr:spPr>
        <a:xfrm>
          <a:off x="14592300" y="16599162"/>
          <a:ext cx="889000" cy="3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122131</xdr:rowOff>
    </xdr:from>
    <xdr:to>
      <xdr:col>76</xdr:col>
      <xdr:colOff>114300</xdr:colOff>
      <xdr:row>96</xdr:row>
      <xdr:rowOff>139962</xdr:rowOff>
    </xdr:to>
    <xdr:cxnSp macro="">
      <xdr:nvCxnSpPr>
        <xdr:cNvPr id="708" name="直線コネクタ 707"/>
        <xdr:cNvCxnSpPr/>
      </xdr:nvCxnSpPr>
      <xdr:spPr>
        <a:xfrm>
          <a:off x="13703300" y="16581331"/>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0" name="テキスト ボックス 709"/>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122131</xdr:rowOff>
    </xdr:from>
    <xdr:to>
      <xdr:col>71</xdr:col>
      <xdr:colOff>177800</xdr:colOff>
      <xdr:row>96</xdr:row>
      <xdr:rowOff>133021</xdr:rowOff>
    </xdr:to>
    <xdr:cxnSp macro="">
      <xdr:nvCxnSpPr>
        <xdr:cNvPr id="711" name="直線コネクタ 710"/>
        <xdr:cNvCxnSpPr/>
      </xdr:nvCxnSpPr>
      <xdr:spPr>
        <a:xfrm flipV="1">
          <a:off x="12814300" y="16581331"/>
          <a:ext cx="889000" cy="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3" name="テキスト ボックス 712"/>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111406</xdr:rowOff>
    </xdr:from>
    <xdr:ext cx="534377" cy="259045"/>
    <xdr:sp macro="" textlink="">
      <xdr:nvSpPr>
        <xdr:cNvPr id="715" name="テキスト ボックス 714"/>
        <xdr:cNvSpPr txBox="1"/>
      </xdr:nvSpPr>
      <xdr:spPr>
        <a:xfrm>
          <a:off x="12547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105767</xdr:rowOff>
    </xdr:from>
    <xdr:to>
      <xdr:col>85</xdr:col>
      <xdr:colOff>177800</xdr:colOff>
      <xdr:row>97</xdr:row>
      <xdr:rowOff>35917</xdr:rowOff>
    </xdr:to>
    <xdr:sp macro="" textlink="">
      <xdr:nvSpPr>
        <xdr:cNvPr id="721" name="楕円 720"/>
        <xdr:cNvSpPr/>
      </xdr:nvSpPr>
      <xdr:spPr>
        <a:xfrm>
          <a:off x="16268700" y="165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84194</xdr:rowOff>
    </xdr:from>
    <xdr:ext cx="534377" cy="259045"/>
    <xdr:sp macro="" textlink="">
      <xdr:nvSpPr>
        <xdr:cNvPr id="722" name="公債費該当値テキスト"/>
        <xdr:cNvSpPr txBox="1"/>
      </xdr:nvSpPr>
      <xdr:spPr>
        <a:xfrm>
          <a:off x="16370300" y="165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127843</xdr:rowOff>
    </xdr:from>
    <xdr:to>
      <xdr:col>81</xdr:col>
      <xdr:colOff>101600</xdr:colOff>
      <xdr:row>97</xdr:row>
      <xdr:rowOff>57993</xdr:rowOff>
    </xdr:to>
    <xdr:sp macro="" textlink="">
      <xdr:nvSpPr>
        <xdr:cNvPr id="723" name="楕円 722"/>
        <xdr:cNvSpPr/>
      </xdr:nvSpPr>
      <xdr:spPr>
        <a:xfrm>
          <a:off x="15430500" y="1658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49120</xdr:rowOff>
    </xdr:from>
    <xdr:ext cx="534377" cy="259045"/>
    <xdr:sp macro="" textlink="">
      <xdr:nvSpPr>
        <xdr:cNvPr id="724" name="テキスト ボックス 723"/>
        <xdr:cNvSpPr txBox="1"/>
      </xdr:nvSpPr>
      <xdr:spPr>
        <a:xfrm>
          <a:off x="15214111" y="166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89162</xdr:rowOff>
    </xdr:from>
    <xdr:to>
      <xdr:col>76</xdr:col>
      <xdr:colOff>165100</xdr:colOff>
      <xdr:row>97</xdr:row>
      <xdr:rowOff>19312</xdr:rowOff>
    </xdr:to>
    <xdr:sp macro="" textlink="">
      <xdr:nvSpPr>
        <xdr:cNvPr id="725" name="楕円 724"/>
        <xdr:cNvSpPr/>
      </xdr:nvSpPr>
      <xdr:spPr>
        <a:xfrm>
          <a:off x="14541500" y="1654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10439</xdr:rowOff>
    </xdr:from>
    <xdr:ext cx="534377" cy="259045"/>
    <xdr:sp macro="" textlink="">
      <xdr:nvSpPr>
        <xdr:cNvPr id="726" name="テキスト ボックス 725"/>
        <xdr:cNvSpPr txBox="1"/>
      </xdr:nvSpPr>
      <xdr:spPr>
        <a:xfrm>
          <a:off x="14325111" y="166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71331</xdr:rowOff>
    </xdr:from>
    <xdr:to>
      <xdr:col>72</xdr:col>
      <xdr:colOff>38100</xdr:colOff>
      <xdr:row>97</xdr:row>
      <xdr:rowOff>1481</xdr:rowOff>
    </xdr:to>
    <xdr:sp macro="" textlink="">
      <xdr:nvSpPr>
        <xdr:cNvPr id="727" name="楕円 726"/>
        <xdr:cNvSpPr/>
      </xdr:nvSpPr>
      <xdr:spPr>
        <a:xfrm>
          <a:off x="13652500" y="165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164058</xdr:rowOff>
    </xdr:from>
    <xdr:ext cx="534377" cy="259045"/>
    <xdr:sp macro="" textlink="">
      <xdr:nvSpPr>
        <xdr:cNvPr id="728" name="テキスト ボックス 727"/>
        <xdr:cNvSpPr txBox="1"/>
      </xdr:nvSpPr>
      <xdr:spPr>
        <a:xfrm>
          <a:off x="13436111" y="1662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82221</xdr:rowOff>
    </xdr:from>
    <xdr:to>
      <xdr:col>67</xdr:col>
      <xdr:colOff>101600</xdr:colOff>
      <xdr:row>97</xdr:row>
      <xdr:rowOff>12371</xdr:rowOff>
    </xdr:to>
    <xdr:sp macro="" textlink="">
      <xdr:nvSpPr>
        <xdr:cNvPr id="729" name="楕円 728"/>
        <xdr:cNvSpPr/>
      </xdr:nvSpPr>
      <xdr:spPr>
        <a:xfrm>
          <a:off x="12763500" y="1654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3498</xdr:rowOff>
    </xdr:from>
    <xdr:ext cx="534377" cy="259045"/>
    <xdr:sp macro="" textlink="">
      <xdr:nvSpPr>
        <xdr:cNvPr id="730" name="テキスト ボックス 729"/>
        <xdr:cNvSpPr txBox="1"/>
      </xdr:nvSpPr>
      <xdr:spPr>
        <a:xfrm>
          <a:off x="12547111" y="1663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137231</xdr:rowOff>
    </xdr:from>
    <xdr:to>
      <xdr:col>116</xdr:col>
      <xdr:colOff>63500</xdr:colOff>
      <xdr:row>38</xdr:row>
      <xdr:rowOff>138100</xdr:rowOff>
    </xdr:to>
    <xdr:cxnSp macro="">
      <xdr:nvCxnSpPr>
        <xdr:cNvPr id="757" name="直線コネクタ 756"/>
        <xdr:cNvCxnSpPr/>
      </xdr:nvCxnSpPr>
      <xdr:spPr>
        <a:xfrm>
          <a:off x="21323300" y="6652331"/>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137231</xdr:rowOff>
    </xdr:from>
    <xdr:to>
      <xdr:col>111</xdr:col>
      <xdr:colOff>177800</xdr:colOff>
      <xdr:row>38</xdr:row>
      <xdr:rowOff>138009</xdr:rowOff>
    </xdr:to>
    <xdr:cxnSp macro="">
      <xdr:nvCxnSpPr>
        <xdr:cNvPr id="760" name="直線コネクタ 759"/>
        <xdr:cNvCxnSpPr/>
      </xdr:nvCxnSpPr>
      <xdr:spPr>
        <a:xfrm flipV="1">
          <a:off x="20434300" y="6652331"/>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137917</xdr:rowOff>
    </xdr:from>
    <xdr:to>
      <xdr:col>107</xdr:col>
      <xdr:colOff>50800</xdr:colOff>
      <xdr:row>38</xdr:row>
      <xdr:rowOff>138009</xdr:rowOff>
    </xdr:to>
    <xdr:cxnSp macro="">
      <xdr:nvCxnSpPr>
        <xdr:cNvPr id="763" name="直線コネクタ 762"/>
        <xdr:cNvCxnSpPr/>
      </xdr:nvCxnSpPr>
      <xdr:spPr>
        <a:xfrm>
          <a:off x="19545300" y="665301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137917</xdr:rowOff>
    </xdr:from>
    <xdr:to>
      <xdr:col>102</xdr:col>
      <xdr:colOff>114300</xdr:colOff>
      <xdr:row>38</xdr:row>
      <xdr:rowOff>138602</xdr:rowOff>
    </xdr:to>
    <xdr:cxnSp macro="">
      <xdr:nvCxnSpPr>
        <xdr:cNvPr id="766" name="直線コネクタ 765"/>
        <xdr:cNvCxnSpPr/>
      </xdr:nvCxnSpPr>
      <xdr:spPr>
        <a:xfrm flipV="1">
          <a:off x="18656300" y="665301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87300</xdr:rowOff>
    </xdr:from>
    <xdr:to>
      <xdr:col>116</xdr:col>
      <xdr:colOff>114300</xdr:colOff>
      <xdr:row>39</xdr:row>
      <xdr:rowOff>17450</xdr:rowOff>
    </xdr:to>
    <xdr:sp macro="" textlink="">
      <xdr:nvSpPr>
        <xdr:cNvPr id="776" name="楕円 775"/>
        <xdr:cNvSpPr/>
      </xdr:nvSpPr>
      <xdr:spPr>
        <a:xfrm>
          <a:off x="221107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313932" cy="259045"/>
    <xdr:sp macro="" textlink="">
      <xdr:nvSpPr>
        <xdr:cNvPr id="777" name="諸支出金該当値テキスト"/>
        <xdr:cNvSpPr txBox="1"/>
      </xdr:nvSpPr>
      <xdr:spPr>
        <a:xfrm>
          <a:off x="22212300" y="6559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86431</xdr:rowOff>
    </xdr:from>
    <xdr:to>
      <xdr:col>112</xdr:col>
      <xdr:colOff>38100</xdr:colOff>
      <xdr:row>39</xdr:row>
      <xdr:rowOff>16581</xdr:rowOff>
    </xdr:to>
    <xdr:sp macro="" textlink="">
      <xdr:nvSpPr>
        <xdr:cNvPr id="778" name="楕円 777"/>
        <xdr:cNvSpPr/>
      </xdr:nvSpPr>
      <xdr:spPr>
        <a:xfrm>
          <a:off x="21272500" y="66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7708</xdr:rowOff>
    </xdr:from>
    <xdr:ext cx="313932" cy="259045"/>
    <xdr:sp macro="" textlink="">
      <xdr:nvSpPr>
        <xdr:cNvPr id="779" name="テキスト ボックス 778"/>
        <xdr:cNvSpPr txBox="1"/>
      </xdr:nvSpPr>
      <xdr:spPr>
        <a:xfrm>
          <a:off x="21166333" y="6694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87209</xdr:rowOff>
    </xdr:from>
    <xdr:to>
      <xdr:col>107</xdr:col>
      <xdr:colOff>101600</xdr:colOff>
      <xdr:row>39</xdr:row>
      <xdr:rowOff>17359</xdr:rowOff>
    </xdr:to>
    <xdr:sp macro="" textlink="">
      <xdr:nvSpPr>
        <xdr:cNvPr id="780" name="楕円 779"/>
        <xdr:cNvSpPr/>
      </xdr:nvSpPr>
      <xdr:spPr>
        <a:xfrm>
          <a:off x="20383500" y="66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8486</xdr:rowOff>
    </xdr:from>
    <xdr:ext cx="313932" cy="259045"/>
    <xdr:sp macro="" textlink="">
      <xdr:nvSpPr>
        <xdr:cNvPr id="781" name="テキスト ボックス 780"/>
        <xdr:cNvSpPr txBox="1"/>
      </xdr:nvSpPr>
      <xdr:spPr>
        <a:xfrm>
          <a:off x="20277333" y="6695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87117</xdr:rowOff>
    </xdr:from>
    <xdr:to>
      <xdr:col>102</xdr:col>
      <xdr:colOff>165100</xdr:colOff>
      <xdr:row>39</xdr:row>
      <xdr:rowOff>17267</xdr:rowOff>
    </xdr:to>
    <xdr:sp macro="" textlink="">
      <xdr:nvSpPr>
        <xdr:cNvPr id="782" name="楕円 781"/>
        <xdr:cNvSpPr/>
      </xdr:nvSpPr>
      <xdr:spPr>
        <a:xfrm>
          <a:off x="19494500" y="66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8394</xdr:rowOff>
    </xdr:from>
    <xdr:ext cx="313932" cy="259045"/>
    <xdr:sp macro="" textlink="">
      <xdr:nvSpPr>
        <xdr:cNvPr id="783" name="テキスト ボックス 782"/>
        <xdr:cNvSpPr txBox="1"/>
      </xdr:nvSpPr>
      <xdr:spPr>
        <a:xfrm>
          <a:off x="19388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87802</xdr:rowOff>
    </xdr:from>
    <xdr:to>
      <xdr:col>98</xdr:col>
      <xdr:colOff>38100</xdr:colOff>
      <xdr:row>39</xdr:row>
      <xdr:rowOff>17952</xdr:rowOff>
    </xdr:to>
    <xdr:sp macro="" textlink="">
      <xdr:nvSpPr>
        <xdr:cNvPr id="784" name="楕円 783"/>
        <xdr:cNvSpPr/>
      </xdr:nvSpPr>
      <xdr:spPr>
        <a:xfrm>
          <a:off x="18605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9079</xdr:rowOff>
    </xdr:from>
    <xdr:ext cx="313932" cy="259045"/>
    <xdr:sp macro="" textlink="">
      <xdr:nvSpPr>
        <xdr:cNvPr id="785" name="テキスト ボックス 784"/>
        <xdr:cNvSpPr txBox="1"/>
      </xdr:nvSpPr>
      <xdr:spPr>
        <a:xfrm>
          <a:off x="18499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・総務費は、新庁舎整備事業費の減、財政調整基金への積立金の減などの影響により、令和５年度と比較し大幅な減となった。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・衛生費は、新型コロナウイルスワクチン接種費の増などの影響により、令和５年度と比較し増となった。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・商工費は、物価高騰経済対策商品券配布事業費の減などの影響により、令和５年度と比較し大幅な減となった。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・消防費は、市内中学校屋内運動場空調整備事業費の増などの影響により令和５年度と比較し増となった。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・教育費は、指導用図書購入費や市内小学校下水道接続工事などの影響により令和５年度と比較し増となった。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・公債費は、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道の駅くるくるなると建設時の起債の償還開始などの影響で元利償還金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今後も文化会館耐震改修事業や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鳴門市・北島町共同浄水場整備といった大型事業が予定されているため、増加傾向となる見込みである。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財政調整基金残高について、令和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年度は法人市民税の大幅増などの臨時的要因により大きく増加したが、財源補てんのための取り崩しにより減少。</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黒字を保っているものの、標準財政規模に対する実質単年度収支はマイナスであり、今後も社会保障関係費の増加や各特別会計への繰出金の高止まり傾向が続くとともに、文化会館耐震改修事業などの大規模事業や老朽化の進むごみ処理施設関連費用など、緊急性の高い投資的経費が引き続き必要となり、予断を許さない状況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会計において黒字となっている。前年度に比較して、黒字総額が増加している要因としては、モーターボート競走事業会計によるところが大きく、ボートレース鳴門のリニューアルオープン以降、収益が好調に推移している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急速な少子高齢社会の進行や地域間競争の激化、老朽化した公共施設への対応などが喫緊の課題となっているなど、本市をめぐる財政情勢は依然として厳しい状況であり、今後も引き続き、行財政改革に積極的に取り組み、財政の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30979898</v>
      </c>
      <c r="BO4" s="371"/>
      <c r="BP4" s="371"/>
      <c r="BQ4" s="371"/>
      <c r="BR4" s="371"/>
      <c r="BS4" s="371"/>
      <c r="BT4" s="371"/>
      <c r="BU4" s="372"/>
      <c r="BV4" s="370">
        <v>36487418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3.9</v>
      </c>
      <c r="CU4" s="377"/>
      <c r="CV4" s="377"/>
      <c r="CW4" s="377"/>
      <c r="CX4" s="377"/>
      <c r="CY4" s="377"/>
      <c r="CZ4" s="377"/>
      <c r="DA4" s="378"/>
      <c r="DB4" s="376">
        <v>7.6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29877272</v>
      </c>
      <c r="BO5" s="408"/>
      <c r="BP5" s="408"/>
      <c r="BQ5" s="408"/>
      <c r="BR5" s="408"/>
      <c r="BS5" s="408"/>
      <c r="BT5" s="408"/>
      <c r="BU5" s="409"/>
      <c r="BV5" s="407">
        <v>35111694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97.3</v>
      </c>
      <c r="CU5" s="405"/>
      <c r="CV5" s="405"/>
      <c r="CW5" s="405"/>
      <c r="CX5" s="405"/>
      <c r="CY5" s="405"/>
      <c r="CZ5" s="405"/>
      <c r="DA5" s="406"/>
      <c r="DB5" s="404">
        <v>92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1102626</v>
      </c>
      <c r="BO6" s="408"/>
      <c r="BP6" s="408"/>
      <c r="BQ6" s="408"/>
      <c r="BR6" s="408"/>
      <c r="BS6" s="408"/>
      <c r="BT6" s="408"/>
      <c r="BU6" s="409"/>
      <c r="BV6" s="407">
        <v>1375724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103</v>
      </c>
      <c r="CU6" s="445"/>
      <c r="CV6" s="445"/>
      <c r="CW6" s="445"/>
      <c r="CX6" s="445"/>
      <c r="CY6" s="445"/>
      <c r="CZ6" s="445"/>
      <c r="DA6" s="446"/>
      <c r="DB6" s="444">
        <v>92.7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537881</v>
      </c>
      <c r="BO7" s="408"/>
      <c r="BP7" s="408"/>
      <c r="BQ7" s="408"/>
      <c r="BR7" s="408"/>
      <c r="BS7" s="408"/>
      <c r="BT7" s="408"/>
      <c r="BU7" s="409"/>
      <c r="BV7" s="407">
        <v>328710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14353211</v>
      </c>
      <c r="CU7" s="408"/>
      <c r="CV7" s="408"/>
      <c r="CW7" s="408"/>
      <c r="CX7" s="408"/>
      <c r="CY7" s="408"/>
      <c r="CZ7" s="408"/>
      <c r="DA7" s="409"/>
      <c r="DB7" s="407">
        <v>13780714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564745</v>
      </c>
      <c r="BO8" s="408"/>
      <c r="BP8" s="408"/>
      <c r="BQ8" s="408"/>
      <c r="BR8" s="408"/>
      <c r="BS8" s="408"/>
      <c r="BT8" s="408"/>
      <c r="BU8" s="409"/>
      <c r="BV8" s="407">
        <v>1047014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0.63</v>
      </c>
      <c r="CU8" s="448"/>
      <c r="CV8" s="448"/>
      <c r="CW8" s="448"/>
      <c r="CX8" s="448"/>
      <c r="CY8" s="448"/>
      <c r="CZ8" s="448"/>
      <c r="DA8" s="449"/>
      <c r="DB8" s="447">
        <v>0.61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54622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-482269</v>
      </c>
      <c r="BO9" s="408"/>
      <c r="BP9" s="408"/>
      <c r="BQ9" s="408"/>
      <c r="BR9" s="408"/>
      <c r="BS9" s="408"/>
      <c r="BT9" s="408"/>
      <c r="BU9" s="409"/>
      <c r="BV9" s="407">
        <v>170532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v>
      </c>
      <c r="CU9" s="405"/>
      <c r="CV9" s="405"/>
      <c r="CW9" s="405"/>
      <c r="CX9" s="405"/>
      <c r="CY9" s="405"/>
      <c r="CZ9" s="405"/>
      <c r="DA9" s="406"/>
      <c r="DB9" s="404">
        <v>11.7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59101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668118</v>
      </c>
      <c r="BO10" s="408"/>
      <c r="BP10" s="408"/>
      <c r="BQ10" s="408"/>
      <c r="BR10" s="408"/>
      <c r="BS10" s="408"/>
      <c r="BT10" s="408"/>
      <c r="BU10" s="409"/>
      <c r="BV10" s="407">
        <v>3008250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64308</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53240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936473</v>
      </c>
      <c r="BO12" s="408"/>
      <c r="BP12" s="408"/>
      <c r="BQ12" s="408"/>
      <c r="BR12" s="408"/>
      <c r="BS12" s="408"/>
      <c r="BT12" s="408"/>
      <c r="BU12" s="409"/>
      <c r="BV12" s="407">
        <v>1223452</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52580</v>
      </c>
      <c r="S13" s="492"/>
      <c r="T13" s="492"/>
      <c r="U13" s="492"/>
      <c r="V13" s="493"/>
      <c r="W13" s="423" t="s">
        <v>130</v>
      </c>
      <c r="X13" s="424"/>
      <c r="Y13" s="424"/>
      <c r="Z13" s="424"/>
      <c r="AA13" s="424"/>
      <c r="AB13" s="414"/>
      <c r="AC13" s="458">
        <v>2421</v>
      </c>
      <c r="AD13" s="459"/>
      <c r="AE13" s="459"/>
      <c r="AF13" s="459"/>
      <c r="AG13" s="501"/>
      <c r="AH13" s="458">
        <v>2647</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-750624</v>
      </c>
      <c r="BO13" s="408"/>
      <c r="BP13" s="408"/>
      <c r="BQ13" s="408"/>
      <c r="BR13" s="408"/>
      <c r="BS13" s="408"/>
      <c r="BT13" s="408"/>
      <c r="BU13" s="409"/>
      <c r="BV13" s="407">
        <v>2019638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11.6</v>
      </c>
      <c r="CU13" s="405"/>
      <c r="CV13" s="405"/>
      <c r="CW13" s="405"/>
      <c r="CX13" s="405"/>
      <c r="CY13" s="405"/>
      <c r="CZ13" s="405"/>
      <c r="DA13" s="406"/>
      <c r="DB13" s="404">
        <v>11.9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54033</v>
      </c>
      <c r="S14" s="492"/>
      <c r="T14" s="492"/>
      <c r="U14" s="492"/>
      <c r="V14" s="493"/>
      <c r="W14" s="397"/>
      <c r="X14" s="398"/>
      <c r="Y14" s="398"/>
      <c r="Z14" s="398"/>
      <c r="AA14" s="398"/>
      <c r="AB14" s="387"/>
      <c r="AC14" s="494">
        <v>9.9</v>
      </c>
      <c r="AD14" s="495"/>
      <c r="AE14" s="495"/>
      <c r="AF14" s="495"/>
      <c r="AG14" s="496"/>
      <c r="AH14" s="494">
        <v>10.199999999999999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95.6</v>
      </c>
      <c r="CU14" s="506"/>
      <c r="CV14" s="506"/>
      <c r="CW14" s="506"/>
      <c r="CX14" s="506"/>
      <c r="CY14" s="506"/>
      <c r="CZ14" s="506"/>
      <c r="DA14" s="507"/>
      <c r="DB14" s="505">
        <v>95.2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53409</v>
      </c>
      <c r="S15" s="492"/>
      <c r="T15" s="492"/>
      <c r="U15" s="492"/>
      <c r="V15" s="493"/>
      <c r="W15" s="423" t="s">
        <v>137</v>
      </c>
      <c r="X15" s="424"/>
      <c r="Y15" s="424"/>
      <c r="Z15" s="424"/>
      <c r="AA15" s="424"/>
      <c r="AB15" s="414"/>
      <c r="AC15" s="458">
        <v>5946</v>
      </c>
      <c r="AD15" s="459"/>
      <c r="AE15" s="459"/>
      <c r="AF15" s="459"/>
      <c r="AG15" s="501"/>
      <c r="AH15" s="458">
        <v>6600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8109861</v>
      </c>
      <c r="BO15" s="371"/>
      <c r="BP15" s="371"/>
      <c r="BQ15" s="371"/>
      <c r="BR15" s="371"/>
      <c r="BS15" s="371"/>
      <c r="BT15" s="371"/>
      <c r="BU15" s="372"/>
      <c r="BV15" s="370">
        <v>7224811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24.2</v>
      </c>
      <c r="AD16" s="495"/>
      <c r="AE16" s="495"/>
      <c r="AF16" s="495"/>
      <c r="AG16" s="496"/>
      <c r="AH16" s="494">
        <v>25.4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12078661</v>
      </c>
      <c r="BO16" s="408"/>
      <c r="BP16" s="408"/>
      <c r="BQ16" s="408"/>
      <c r="BR16" s="408"/>
      <c r="BS16" s="408"/>
      <c r="BT16" s="408"/>
      <c r="BU16" s="409"/>
      <c r="BV16" s="407">
        <v>11747364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16211</v>
      </c>
      <c r="AD17" s="459"/>
      <c r="AE17" s="459"/>
      <c r="AF17" s="459"/>
      <c r="AG17" s="501"/>
      <c r="AH17" s="458">
        <v>16728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10338426</v>
      </c>
      <c r="BO17" s="408"/>
      <c r="BP17" s="408"/>
      <c r="BQ17" s="408"/>
      <c r="BR17" s="408"/>
      <c r="BS17" s="408"/>
      <c r="BT17" s="408"/>
      <c r="BU17" s="409"/>
      <c r="BV17" s="407">
        <v>9158605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135.66</v>
      </c>
      <c r="M18" s="534"/>
      <c r="N18" s="534"/>
      <c r="O18" s="534"/>
      <c r="P18" s="534"/>
      <c r="Q18" s="534"/>
      <c r="R18" s="535"/>
      <c r="S18" s="535"/>
      <c r="T18" s="535"/>
      <c r="U18" s="535"/>
      <c r="V18" s="536"/>
      <c r="W18" s="425"/>
      <c r="X18" s="426"/>
      <c r="Y18" s="426"/>
      <c r="Z18" s="426"/>
      <c r="AA18" s="426"/>
      <c r="AB18" s="417"/>
      <c r="AC18" s="537">
        <v>66</v>
      </c>
      <c r="AD18" s="538"/>
      <c r="AE18" s="538"/>
      <c r="AF18" s="538"/>
      <c r="AG18" s="539"/>
      <c r="AH18" s="537">
        <v>64.400000000000006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14323323</v>
      </c>
      <c r="BO18" s="408"/>
      <c r="BP18" s="408"/>
      <c r="BQ18" s="408"/>
      <c r="BR18" s="408"/>
      <c r="BS18" s="408"/>
      <c r="BT18" s="408"/>
      <c r="BU18" s="409"/>
      <c r="BV18" s="407">
        <v>13868404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403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19439678</v>
      </c>
      <c r="BO19" s="408"/>
      <c r="BP19" s="408"/>
      <c r="BQ19" s="408"/>
      <c r="BR19" s="408"/>
      <c r="BS19" s="408"/>
      <c r="BT19" s="408"/>
      <c r="BU19" s="409"/>
      <c r="BV19" s="407">
        <v>21286946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22472</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32558167</v>
      </c>
      <c r="BO22" s="371"/>
      <c r="BP22" s="371"/>
      <c r="BQ22" s="371"/>
      <c r="BR22" s="371"/>
      <c r="BS22" s="371"/>
      <c r="BT22" s="371"/>
      <c r="BU22" s="372"/>
      <c r="BV22" s="370">
        <v>31677980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25545946</v>
      </c>
      <c r="BO23" s="408"/>
      <c r="BP23" s="408"/>
      <c r="BQ23" s="408"/>
      <c r="BR23" s="408"/>
      <c r="BS23" s="408"/>
      <c r="BT23" s="408"/>
      <c r="BU23" s="409"/>
      <c r="BV23" s="407">
        <v>25129454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8940</v>
      </c>
      <c r="R24" s="459"/>
      <c r="S24" s="459"/>
      <c r="T24" s="459"/>
      <c r="U24" s="459"/>
      <c r="V24" s="501"/>
      <c r="W24" s="553"/>
      <c r="X24" s="554"/>
      <c r="Y24" s="555"/>
      <c r="Z24" s="457" t="s">
        <v>162</v>
      </c>
      <c r="AA24" s="437"/>
      <c r="AB24" s="437"/>
      <c r="AC24" s="437"/>
      <c r="AD24" s="437"/>
      <c r="AE24" s="437"/>
      <c r="AF24" s="437"/>
      <c r="AG24" s="438"/>
      <c r="AH24" s="458">
        <v>444</v>
      </c>
      <c r="AI24" s="459"/>
      <c r="AJ24" s="459"/>
      <c r="AK24" s="459"/>
      <c r="AL24" s="501"/>
      <c r="AM24" s="458">
        <v>1360416</v>
      </c>
      <c r="AN24" s="459"/>
      <c r="AO24" s="459"/>
      <c r="AP24" s="459"/>
      <c r="AQ24" s="459"/>
      <c r="AR24" s="501"/>
      <c r="AS24" s="458">
        <v>3064</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24025344</v>
      </c>
      <c r="BO24" s="408"/>
      <c r="BP24" s="408"/>
      <c r="BQ24" s="408"/>
      <c r="BR24" s="408"/>
      <c r="BS24" s="408"/>
      <c r="BT24" s="408"/>
      <c r="BU24" s="409"/>
      <c r="BV24" s="407">
        <v>22306784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7140</v>
      </c>
      <c r="R25" s="459"/>
      <c r="S25" s="459"/>
      <c r="T25" s="459"/>
      <c r="U25" s="459"/>
      <c r="V25" s="501"/>
      <c r="W25" s="553"/>
      <c r="X25" s="554"/>
      <c r="Y25" s="555"/>
      <c r="Z25" s="457" t="s">
        <v>165</v>
      </c>
      <c r="AA25" s="437"/>
      <c r="AB25" s="437"/>
      <c r="AC25" s="437"/>
      <c r="AD25" s="437"/>
      <c r="AE25" s="437"/>
      <c r="AF25" s="437"/>
      <c r="AG25" s="438"/>
      <c r="AH25" s="458">
        <v>77</v>
      </c>
      <c r="AI25" s="459"/>
      <c r="AJ25" s="459"/>
      <c r="AK25" s="459"/>
      <c r="AL25" s="501"/>
      <c r="AM25" s="458">
        <v>215754</v>
      </c>
      <c r="AN25" s="459"/>
      <c r="AO25" s="459"/>
      <c r="AP25" s="459"/>
      <c r="AQ25" s="459"/>
      <c r="AR25" s="501"/>
      <c r="AS25" s="458">
        <v>2802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2278269</v>
      </c>
      <c r="BO25" s="371"/>
      <c r="BP25" s="371"/>
      <c r="BQ25" s="371"/>
      <c r="BR25" s="371"/>
      <c r="BS25" s="371"/>
      <c r="BT25" s="371"/>
      <c r="BU25" s="372"/>
      <c r="BV25" s="370">
        <v>2248577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6380</v>
      </c>
      <c r="R26" s="459"/>
      <c r="S26" s="459"/>
      <c r="T26" s="459"/>
      <c r="U26" s="459"/>
      <c r="V26" s="501"/>
      <c r="W26" s="553"/>
      <c r="X26" s="554"/>
      <c r="Y26" s="555"/>
      <c r="Z26" s="457" t="s">
        <v>168</v>
      </c>
      <c r="AA26" s="559"/>
      <c r="AB26" s="559"/>
      <c r="AC26" s="559"/>
      <c r="AD26" s="559"/>
      <c r="AE26" s="559"/>
      <c r="AF26" s="559"/>
      <c r="AG26" s="560"/>
      <c r="AH26" s="458">
        <v>34</v>
      </c>
      <c r="AI26" s="459"/>
      <c r="AJ26" s="459"/>
      <c r="AK26" s="459"/>
      <c r="AL26" s="501"/>
      <c r="AM26" s="458">
        <v>117878</v>
      </c>
      <c r="AN26" s="459"/>
      <c r="AO26" s="459"/>
      <c r="AP26" s="459"/>
      <c r="AQ26" s="459"/>
      <c r="AR26" s="501"/>
      <c r="AS26" s="458">
        <v>3467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200000</v>
      </c>
      <c r="BO26" s="408"/>
      <c r="BP26" s="408"/>
      <c r="BQ26" s="408"/>
      <c r="BR26" s="408"/>
      <c r="BS26" s="408"/>
      <c r="BT26" s="408"/>
      <c r="BU26" s="409"/>
      <c r="BV26" s="407">
        <v>200000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4770</v>
      </c>
      <c r="R27" s="459"/>
      <c r="S27" s="459"/>
      <c r="T27" s="459"/>
      <c r="U27" s="459"/>
      <c r="V27" s="501"/>
      <c r="W27" s="553"/>
      <c r="X27" s="554"/>
      <c r="Y27" s="555"/>
      <c r="Z27" s="457" t="s">
        <v>171</v>
      </c>
      <c r="AA27" s="437"/>
      <c r="AB27" s="437"/>
      <c r="AC27" s="437"/>
      <c r="AD27" s="437"/>
      <c r="AE27" s="437"/>
      <c r="AF27" s="437"/>
      <c r="AG27" s="438"/>
      <c r="AH27" s="458">
        <v>41</v>
      </c>
      <c r="AI27" s="459"/>
      <c r="AJ27" s="459"/>
      <c r="AK27" s="459"/>
      <c r="AL27" s="501"/>
      <c r="AM27" s="458">
        <v>134929</v>
      </c>
      <c r="AN27" s="459"/>
      <c r="AO27" s="459"/>
      <c r="AP27" s="459"/>
      <c r="AQ27" s="459"/>
      <c r="AR27" s="501"/>
      <c r="AS27" s="458">
        <v>3291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1100000</v>
      </c>
      <c r="BO27" s="530"/>
      <c r="BP27" s="530"/>
      <c r="BQ27" s="530"/>
      <c r="BR27" s="530"/>
      <c r="BS27" s="530"/>
      <c r="BT27" s="530"/>
      <c r="BU27" s="531"/>
      <c r="BV27" s="529">
        <v>1100000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4110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5075151</v>
      </c>
      <c r="BO28" s="371"/>
      <c r="BP28" s="371"/>
      <c r="BQ28" s="371"/>
      <c r="BR28" s="371"/>
      <c r="BS28" s="371"/>
      <c r="BT28" s="371"/>
      <c r="BU28" s="372"/>
      <c r="BV28" s="370">
        <v>5343506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20</v>
      </c>
      <c r="M29" s="459"/>
      <c r="N29" s="459"/>
      <c r="O29" s="459"/>
      <c r="P29" s="501"/>
      <c r="Q29" s="458">
        <v>3890</v>
      </c>
      <c r="R29" s="459"/>
      <c r="S29" s="459"/>
      <c r="T29" s="459"/>
      <c r="U29" s="459"/>
      <c r="V29" s="501"/>
      <c r="W29" s="556"/>
      <c r="X29" s="557"/>
      <c r="Y29" s="558"/>
      <c r="Z29" s="457" t="s">
        <v>177</v>
      </c>
      <c r="AA29" s="437"/>
      <c r="AB29" s="437"/>
      <c r="AC29" s="437"/>
      <c r="AD29" s="437"/>
      <c r="AE29" s="437"/>
      <c r="AF29" s="437"/>
      <c r="AG29" s="438"/>
      <c r="AH29" s="458">
        <v>485</v>
      </c>
      <c r="AI29" s="459"/>
      <c r="AJ29" s="459"/>
      <c r="AK29" s="459"/>
      <c r="AL29" s="501"/>
      <c r="AM29" s="458">
        <v>1495345</v>
      </c>
      <c r="AN29" s="459"/>
      <c r="AO29" s="459"/>
      <c r="AP29" s="459"/>
      <c r="AQ29" s="459"/>
      <c r="AR29" s="501"/>
      <c r="AS29" s="458">
        <v>3083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1371201</v>
      </c>
      <c r="BO29" s="408"/>
      <c r="BP29" s="408"/>
      <c r="BQ29" s="408"/>
      <c r="BR29" s="408"/>
      <c r="BS29" s="408"/>
      <c r="BT29" s="408"/>
      <c r="BU29" s="409"/>
      <c r="BV29" s="407">
        <v>1603094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96.8</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3416822</v>
      </c>
      <c r="BO30" s="530"/>
      <c r="BP30" s="530"/>
      <c r="BQ30" s="530"/>
      <c r="BR30" s="530"/>
      <c r="BS30" s="530"/>
      <c r="BT30" s="530"/>
      <c r="BU30" s="531"/>
      <c r="BV30" s="529">
        <v>3496692</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鳴門市国民健康保険事業特別会計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IF('各会計、関係団体の財政状況及び健全化判断比率'!B31="","",'各会計、関係団体の財政状況及び健全化判断比率'!B31)</f>
        <v>鳴門市水道事業会計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徳島県市町村総合事務組合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鳴門市観光コンベンション</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鳴門市光熱水費等支出特別会計</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鳴門市後期高齢者医療特別会計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IF('各会計、関係団体の財政状況及び健全化判断比率'!B32="","",'各会計、関係団体の財政状況及び健全化判断比率'!B32)</f>
        <v>鳴門市下水道事業会計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徳島県市町村総合事務組合（徳島滞納整理機構特別会計）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鳴門市給与費等管理特別会計</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鳴門市介護保険事業特別会計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IF('各会計、関係団体の財政状況及び健全化判断比率'!B33="","",'各会計、関係団体の財政状況及び健全化判断比率'!B33)</f>
        <v>鳴門市モーターボート競走事業会計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徳島県後期高齢者医療広域連合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鳴門市公債費管理特別会計</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徳島県後期高齢者医療広域連合（後期高齢者医療事業会計）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2Xh0x/5P+mgjF/CrSV9F9C8fP8XEU6HwlmD08VVq4H8VRA94309IyIMmbgTj5/lV9Kx+geor+QJCZp4y5wk+Iw==" saltValue="LXn4RGvhD342wftRh7kM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4"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114.46</v>
      </c>
      <c r="G34" s="33">
        <v>119.61</v>
      </c>
      <c r="H34" s="33">
        <v>170.79</v>
      </c>
      <c r="I34" s="33">
        <v>213.86</v>
      </c>
      <c r="J34" s="34">
        <v>251.43</v>
      </c>
      <c r="K34" s="22"/>
      <c r="L34" s="22"/>
      <c r="M34" s="22"/>
      <c r="N34" s="22"/>
      <c r="O34" s="22"/>
      <c r="P34" s="22"/>
    </row>
    <row r="35" spans="1:16" ht="39" customHeight="1" x14ac:dyDescent="0.15">
      <c r="A35" s="22"/>
      <c r="B35" s="35"/>
      <c r="C35" s="1145" t="s">
        <v>536</v>
      </c>
      <c r="D35" s="1146"/>
      <c r="E35" s="1147"/>
      <c r="F35" s="36">
        <v>14.18</v>
      </c>
      <c r="G35" s="37">
        <v>16.420000000000002</v>
      </c>
      <c r="H35" s="37">
        <v>19.46</v>
      </c>
      <c r="I35" s="37">
        <v>21.49</v>
      </c>
      <c r="J35" s="38">
        <v>22.45</v>
      </c>
      <c r="K35" s="22"/>
      <c r="L35" s="22"/>
      <c r="M35" s="22"/>
      <c r="N35" s="22"/>
      <c r="O35" s="22"/>
      <c r="P35" s="22"/>
    </row>
    <row r="36" spans="1:16" ht="39" customHeight="1" x14ac:dyDescent="0.15">
      <c r="A36" s="22"/>
      <c r="B36" s="35"/>
      <c r="C36" s="1145" t="s">
        <v>537</v>
      </c>
      <c r="D36" s="1146"/>
      <c r="E36" s="1147"/>
      <c r="F36" s="36">
        <v>6.24</v>
      </c>
      <c r="G36" s="37">
        <v>6.21</v>
      </c>
      <c r="H36" s="37">
        <v>6.38</v>
      </c>
      <c r="I36" s="37">
        <v>7.59</v>
      </c>
      <c r="J36" s="38">
        <v>3.93</v>
      </c>
      <c r="K36" s="22"/>
      <c r="L36" s="22"/>
      <c r="M36" s="22"/>
      <c r="N36" s="22"/>
      <c r="O36" s="22"/>
      <c r="P36" s="22"/>
    </row>
    <row r="37" spans="1:16" ht="39" customHeight="1" x14ac:dyDescent="0.15">
      <c r="A37" s="22"/>
      <c r="B37" s="35"/>
      <c r="C37" s="1145" t="s">
        <v>538</v>
      </c>
      <c r="D37" s="1146"/>
      <c r="E37" s="1147"/>
      <c r="F37" s="36">
        <v>0.97</v>
      </c>
      <c r="G37" s="37">
        <v>2.46</v>
      </c>
      <c r="H37" s="37">
        <v>4.1500000000000004</v>
      </c>
      <c r="I37" s="37">
        <v>4.1900000000000004</v>
      </c>
      <c r="J37" s="38">
        <v>3.79</v>
      </c>
      <c r="K37" s="22"/>
      <c r="L37" s="22"/>
      <c r="M37" s="22"/>
      <c r="N37" s="22"/>
      <c r="O37" s="22"/>
      <c r="P37" s="22"/>
    </row>
    <row r="38" spans="1:16" ht="39" customHeight="1" x14ac:dyDescent="0.15">
      <c r="A38" s="22"/>
      <c r="B38" s="35"/>
      <c r="C38" s="1145" t="s">
        <v>539</v>
      </c>
      <c r="D38" s="1146"/>
      <c r="E38" s="1147"/>
      <c r="F38" s="36">
        <v>0.54</v>
      </c>
      <c r="G38" s="37">
        <v>1.4</v>
      </c>
      <c r="H38" s="37">
        <v>1.83</v>
      </c>
      <c r="I38" s="37">
        <v>2.2000000000000002</v>
      </c>
      <c r="J38" s="38">
        <v>2.04</v>
      </c>
      <c r="K38" s="22"/>
      <c r="L38" s="22"/>
      <c r="M38" s="22"/>
      <c r="N38" s="22"/>
      <c r="O38" s="22"/>
      <c r="P38" s="22"/>
    </row>
    <row r="39" spans="1:16" ht="39" customHeight="1" x14ac:dyDescent="0.15">
      <c r="A39" s="22"/>
      <c r="B39" s="35"/>
      <c r="C39" s="1145" t="s">
        <v>540</v>
      </c>
      <c r="D39" s="1146"/>
      <c r="E39" s="1147"/>
      <c r="F39" s="36">
        <v>0.41</v>
      </c>
      <c r="G39" s="37">
        <v>0.43</v>
      </c>
      <c r="H39" s="37">
        <v>0.59</v>
      </c>
      <c r="I39" s="37">
        <v>0.45</v>
      </c>
      <c r="J39" s="38">
        <v>0.33</v>
      </c>
      <c r="K39" s="22"/>
      <c r="L39" s="22"/>
      <c r="M39" s="22"/>
      <c r="N39" s="22"/>
      <c r="O39" s="22"/>
      <c r="P39" s="22"/>
    </row>
    <row r="40" spans="1:16" ht="39" customHeight="1" x14ac:dyDescent="0.15">
      <c r="A40" s="22"/>
      <c r="B40" s="35"/>
      <c r="C40" s="1145" t="s">
        <v>541</v>
      </c>
      <c r="D40" s="1146"/>
      <c r="E40" s="1147"/>
      <c r="F40" s="36">
        <v>0.17</v>
      </c>
      <c r="G40" s="37">
        <v>0.23</v>
      </c>
      <c r="H40" s="37">
        <v>0.28000000000000003</v>
      </c>
      <c r="I40" s="37">
        <v>0.28000000000000003</v>
      </c>
      <c r="J40" s="38">
        <v>0.27</v>
      </c>
      <c r="K40" s="22"/>
      <c r="L40" s="22"/>
      <c r="M40" s="22"/>
      <c r="N40" s="22"/>
      <c r="O40" s="22"/>
      <c r="P40" s="22"/>
    </row>
    <row r="41" spans="1:16" ht="39" customHeight="1" x14ac:dyDescent="0.15">
      <c r="A41" s="22"/>
      <c r="B41" s="35"/>
      <c r="C41" s="1145" t="s">
        <v>542</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544</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zI0hY6DVAELJJLOnwSMYQ8G5JHuDYevVsvAuLpX5oSiiMF13G9LoZ5Y7FprohbVWziIfx2g0MU66aYO/8g8Jg==" saltValue="X4B2H2MpWQoMza2nc7+Y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4"/>
  <sheetViews>
    <sheetView showGridLines="0" topLeftCell="A49"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2779</v>
      </c>
      <c r="L45" s="60">
        <v>2777</v>
      </c>
      <c r="M45" s="60">
        <v>2682</v>
      </c>
      <c r="N45" s="60">
        <v>2446</v>
      </c>
      <c r="O45" s="61">
        <v>2553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349</v>
      </c>
      <c r="L48" s="64">
        <v>361</v>
      </c>
      <c r="M48" s="64">
        <v>354</v>
      </c>
      <c r="N48" s="64">
        <v>366</v>
      </c>
      <c r="O48" s="65">
        <v>370</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489</v>
      </c>
      <c r="L49" s="64" t="s">
        <v>489</v>
      </c>
      <c r="M49" s="64" t="s">
        <v>489</v>
      </c>
      <c r="N49" s="64" t="s">
        <v>489</v>
      </c>
      <c r="O49" s="65" t="s">
        <v>489</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1619</v>
      </c>
      <c r="L52" s="64">
        <v>1571</v>
      </c>
      <c r="M52" s="64">
        <v>1537</v>
      </c>
      <c r="N52" s="64">
        <v>1410</v>
      </c>
      <c r="O52" s="65">
        <v>1451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1509</v>
      </c>
      <c r="L53" s="69">
        <v>1567</v>
      </c>
      <c r="M53" s="69">
        <v>1499</v>
      </c>
      <c r="N53" s="69">
        <v>1402</v>
      </c>
      <c r="O53" s="70">
        <v>1472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btmBpYZZzN6RP0F0JKSBwEs2KR7ZgmmzYEHO9auya4aYuG5WC7QoP/vupSNKLflEZO5QODRTH1iHUi7BtrRvw==" saltValue="0TKjtqPIF3wSURfNH0eo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C40" zoomScaleSheetLayoutView="100" workbookViewId="0">
      <selection activeCell="N55" sqref="N5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26857</v>
      </c>
      <c r="J41" s="344">
        <v>27627</v>
      </c>
      <c r="K41" s="344">
        <v>28089</v>
      </c>
      <c r="L41" s="344">
        <v>31678</v>
      </c>
      <c r="M41" s="345">
        <v>32558</v>
      </c>
    </row>
    <row r="42" spans="2:13" ht="27.75" customHeight="1" x14ac:dyDescent="0.15">
      <c r="B42" s="1186"/>
      <c r="C42" s="1187"/>
      <c r="D42" s="106"/>
      <c r="E42" s="1192" t="s">
        <v>32</v>
      </c>
      <c r="F42" s="1192"/>
      <c r="G42" s="1192"/>
      <c r="H42" s="1193"/>
      <c r="I42" s="346" t="s">
        <v>489</v>
      </c>
      <c r="J42" s="347" t="s">
        <v>489</v>
      </c>
      <c r="K42" s="347" t="s">
        <v>489</v>
      </c>
      <c r="L42" s="347" t="s">
        <v>489</v>
      </c>
      <c r="M42" s="348" t="s">
        <v>489</v>
      </c>
    </row>
    <row r="43" spans="2:13" ht="27.75" customHeight="1" x14ac:dyDescent="0.15">
      <c r="B43" s="1186"/>
      <c r="C43" s="1187"/>
      <c r="D43" s="106"/>
      <c r="E43" s="1192" t="s">
        <v>33</v>
      </c>
      <c r="F43" s="1192"/>
      <c r="G43" s="1192"/>
      <c r="H43" s="1193"/>
      <c r="I43" s="346">
        <v>9404</v>
      </c>
      <c r="J43" s="347">
        <v>9291</v>
      </c>
      <c r="K43" s="347">
        <v>9226</v>
      </c>
      <c r="L43" s="347">
        <v>9133</v>
      </c>
      <c r="M43" s="348">
        <v>8989</v>
      </c>
    </row>
    <row r="44" spans="2:13" ht="27.75" customHeight="1" x14ac:dyDescent="0.15">
      <c r="B44" s="1186"/>
      <c r="C44" s="1187"/>
      <c r="D44" s="106"/>
      <c r="E44" s="1192" t="s">
        <v>34</v>
      </c>
      <c r="F44" s="1192"/>
      <c r="G44" s="1192"/>
      <c r="H44" s="1193"/>
      <c r="I44" s="346" t="s">
        <v>489</v>
      </c>
      <c r="J44" s="347" t="s">
        <v>489</v>
      </c>
      <c r="K44" s="347" t="s">
        <v>489</v>
      </c>
      <c r="L44" s="347" t="s">
        <v>489</v>
      </c>
      <c r="M44" s="348" t="s">
        <v>489</v>
      </c>
    </row>
    <row r="45" spans="2:13" ht="27.75" customHeight="1" x14ac:dyDescent="0.15">
      <c r="B45" s="1186"/>
      <c r="C45" s="1187"/>
      <c r="D45" s="106"/>
      <c r="E45" s="1192" t="s">
        <v>35</v>
      </c>
      <c r="F45" s="1192"/>
      <c r="G45" s="1192"/>
      <c r="H45" s="1193"/>
      <c r="I45" s="346">
        <v>2936</v>
      </c>
      <c r="J45" s="347">
        <v>2931</v>
      </c>
      <c r="K45" s="347">
        <v>2918</v>
      </c>
      <c r="L45" s="347">
        <v>3049</v>
      </c>
      <c r="M45" s="348">
        <v>3207</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5083</v>
      </c>
      <c r="J50" s="347">
        <v>9863</v>
      </c>
      <c r="K50" s="347">
        <v>10285</v>
      </c>
      <c r="L50" s="347">
        <v>11338</v>
      </c>
      <c r="M50" s="348">
        <v>10957</v>
      </c>
    </row>
    <row r="51" spans="2:13" ht="27.75" customHeight="1" x14ac:dyDescent="0.15">
      <c r="B51" s="1186"/>
      <c r="C51" s="1187"/>
      <c r="D51" s="106"/>
      <c r="E51" s="1192" t="s">
        <v>42</v>
      </c>
      <c r="F51" s="1192"/>
      <c r="G51" s="1192"/>
      <c r="H51" s="1193"/>
      <c r="I51" s="346">
        <v>509</v>
      </c>
      <c r="J51" s="347">
        <v>498</v>
      </c>
      <c r="K51" s="347">
        <v>487</v>
      </c>
      <c r="L51" s="347">
        <v>446</v>
      </c>
      <c r="M51" s="348">
        <v>422</v>
      </c>
    </row>
    <row r="52" spans="2:13" ht="27.75" customHeight="1" x14ac:dyDescent="0.15">
      <c r="B52" s="1188"/>
      <c r="C52" s="1189"/>
      <c r="D52" s="106"/>
      <c r="E52" s="1192" t="s">
        <v>43</v>
      </c>
      <c r="F52" s="1192"/>
      <c r="G52" s="1192"/>
      <c r="H52" s="1193"/>
      <c r="I52" s="346">
        <v>18127</v>
      </c>
      <c r="J52" s="347">
        <v>18364</v>
      </c>
      <c r="K52" s="347">
        <v>18476</v>
      </c>
      <c r="L52" s="347">
        <v>20261</v>
      </c>
      <c r="M52" s="348">
        <v>20974</v>
      </c>
    </row>
    <row r="53" spans="2:13" ht="27.75" customHeight="1" thickBot="1" x14ac:dyDescent="0.2">
      <c r="B53" s="1199" t="s">
        <v>19</v>
      </c>
      <c r="C53" s="1200"/>
      <c r="D53" s="110"/>
      <c r="E53" s="1201" t="s">
        <v>44</v>
      </c>
      <c r="F53" s="1201"/>
      <c r="G53" s="1201"/>
      <c r="H53" s="1202"/>
      <c r="I53" s="349">
        <v>15477</v>
      </c>
      <c r="J53" s="350">
        <v>11123</v>
      </c>
      <c r="K53" s="350">
        <v>10985</v>
      </c>
      <c r="L53" s="350">
        <v>11814</v>
      </c>
      <c r="M53" s="351">
        <v>12401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M/H/1fApajc35cgimjoDqrcUWVHXPQ/95Mafn0Tc3DwOpRcY8XJw3uqTZXWvwIPPt2ecYNoaimyXuJyyvjvkw==" saltValue="QRjKwSKqKHOUlnBwpme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 zoomScale="70" zoomScaleNormal="70" zoomScaleSheetLayoutView="100" workbookViewId="0">
      <selection activeCell="F56" sqref="F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3559</v>
      </c>
      <c r="G55" s="352">
        <v>5344</v>
      </c>
      <c r="H55" s="353">
        <v>5075</v>
      </c>
    </row>
    <row r="56" spans="2:8" ht="52.5" customHeight="1" x14ac:dyDescent="0.15">
      <c r="B56" s="122"/>
      <c r="C56" s="1213" t="s">
        <v>47</v>
      </c>
      <c r="D56" s="1213"/>
      <c r="E56" s="1214"/>
      <c r="F56" s="354">
        <v>1670</v>
      </c>
      <c r="G56" s="354">
        <v>1603</v>
      </c>
      <c r="H56" s="355">
        <v>1371</v>
      </c>
    </row>
    <row r="57" spans="2:8" ht="53.25" customHeight="1" x14ac:dyDescent="0.15">
      <c r="B57" s="122"/>
      <c r="C57" s="1215" t="s">
        <v>48</v>
      </c>
      <c r="D57" s="1215"/>
      <c r="E57" s="1216"/>
      <c r="F57" s="356">
        <v>4273</v>
      </c>
      <c r="G57" s="356">
        <v>3497</v>
      </c>
      <c r="H57" s="357">
        <v>3417</v>
      </c>
    </row>
    <row r="58" spans="2:8" ht="45.75" customHeight="1" x14ac:dyDescent="0.15">
      <c r="B58" s="123"/>
      <c r="C58" s="1203" t="s">
        <v>550</v>
      </c>
      <c r="D58" s="1204"/>
      <c r="E58" s="1205"/>
      <c r="F58" s="358">
        <v>2339</v>
      </c>
      <c r="G58" s="358">
        <v>1590</v>
      </c>
      <c r="H58" s="359">
        <v>1234</v>
      </c>
    </row>
    <row r="59" spans="2:8" ht="45.75" customHeight="1" x14ac:dyDescent="0.15">
      <c r="B59" s="123"/>
      <c r="C59" s="1203" t="s">
        <v>551</v>
      </c>
      <c r="D59" s="1204"/>
      <c r="E59" s="1205"/>
      <c r="F59" s="358">
        <v>523</v>
      </c>
      <c r="G59" s="358">
        <v>603</v>
      </c>
      <c r="H59" s="359">
        <v>793</v>
      </c>
    </row>
    <row r="60" spans="2:8" ht="45.75" customHeight="1" x14ac:dyDescent="0.15">
      <c r="B60" s="123"/>
      <c r="C60" s="1203" t="s">
        <v>552</v>
      </c>
      <c r="D60" s="1204"/>
      <c r="E60" s="1205"/>
      <c r="F60" s="358">
        <v>881</v>
      </c>
      <c r="G60" s="358">
        <v>691</v>
      </c>
      <c r="H60" s="359">
        <v>529</v>
      </c>
    </row>
    <row r="61" spans="2:8" ht="45.75" customHeight="1" x14ac:dyDescent="0.15">
      <c r="B61" s="123"/>
      <c r="C61" s="1203" t="s">
        <v>553</v>
      </c>
      <c r="D61" s="1204"/>
      <c r="E61" s="1205"/>
      <c r="F61" s="358">
        <v>66</v>
      </c>
      <c r="G61" s="358">
        <v>154</v>
      </c>
      <c r="H61" s="359">
        <v>250</v>
      </c>
    </row>
    <row r="62" spans="2:8" ht="45.75" customHeight="1" thickBot="1" x14ac:dyDescent="0.2">
      <c r="B62" s="124"/>
      <c r="C62" s="1206" t="s">
        <v>554</v>
      </c>
      <c r="D62" s="1207"/>
      <c r="E62" s="1208"/>
      <c r="F62" s="360" t="s">
        <v>555</v>
      </c>
      <c r="G62" s="360">
        <v>100</v>
      </c>
      <c r="H62" s="361">
        <v>200</v>
      </c>
    </row>
    <row r="63" spans="2:8" ht="52.5" customHeight="1" thickBot="1" x14ac:dyDescent="0.2">
      <c r="B63" s="125"/>
      <c r="C63" s="1209" t="s">
        <v>49</v>
      </c>
      <c r="D63" s="1209"/>
      <c r="E63" s="1210"/>
      <c r="F63" s="362">
        <v>9502</v>
      </c>
      <c r="G63" s="362">
        <v>10443</v>
      </c>
      <c r="H63" s="363">
        <v>9863</v>
      </c>
    </row>
    <row r="64" spans="2:8" x14ac:dyDescent="0.15"/>
  </sheetData>
  <sheetProtection algorithmName="SHA-512" hashValue="4HkmQs8/SaMjB0tzbtf3nUXaTJWVrd+ZvTgtUBXAIrwRsQE4TR2jKODhAQZO36ZLjy+Lq19iSvKe3h2r88dXQQ==" saltValue="nVpwU3jwUbnqz8B+Kc/q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53439</v>
      </c>
      <c r="E3" s="144"/>
      <c r="F3" s="145">
        <v>70329</v>
      </c>
      <c r="G3" s="146"/>
      <c r="H3" s="147"/>
    </row>
    <row r="4" spans="1:8" x14ac:dyDescent="0.15">
      <c r="A4" s="148"/>
      <c r="B4" s="149"/>
      <c r="C4" s="150"/>
      <c r="D4" s="151">
        <v>38681</v>
      </c>
      <c r="E4" s="152"/>
      <c r="F4" s="153">
        <v>39403</v>
      </c>
      <c r="G4" s="154"/>
      <c r="H4" s="155"/>
    </row>
    <row r="5" spans="1:8" x14ac:dyDescent="0.15">
      <c r="A5" s="136" t="s">
        <v>522</v>
      </c>
      <c r="B5" s="141"/>
      <c r="C5" s="142"/>
      <c r="D5" s="143">
        <v>76924</v>
      </c>
      <c r="E5" s="144"/>
      <c r="F5" s="145">
        <v>71871</v>
      </c>
      <c r="G5" s="146"/>
      <c r="H5" s="147"/>
    </row>
    <row r="6" spans="1:8" x14ac:dyDescent="0.15">
      <c r="A6" s="148"/>
      <c r="B6" s="149"/>
      <c r="C6" s="150"/>
      <c r="D6" s="151">
        <v>35637</v>
      </c>
      <c r="E6" s="152"/>
      <c r="F6" s="153">
        <v>38232</v>
      </c>
      <c r="G6" s="154"/>
      <c r="H6" s="155"/>
    </row>
    <row r="7" spans="1:8" x14ac:dyDescent="0.15">
      <c r="A7" s="136" t="s">
        <v>523</v>
      </c>
      <c r="B7" s="141"/>
      <c r="C7" s="142"/>
      <c r="D7" s="143">
        <v>61555</v>
      </c>
      <c r="E7" s="144"/>
      <c r="F7" s="145">
        <v>71807</v>
      </c>
      <c r="G7" s="146"/>
      <c r="H7" s="147"/>
    </row>
    <row r="8" spans="1:8" x14ac:dyDescent="0.15">
      <c r="A8" s="148"/>
      <c r="B8" s="149"/>
      <c r="C8" s="150"/>
      <c r="D8" s="151">
        <v>50768</v>
      </c>
      <c r="E8" s="152"/>
      <c r="F8" s="153">
        <v>37333</v>
      </c>
      <c r="G8" s="154"/>
      <c r="H8" s="155"/>
    </row>
    <row r="9" spans="1:8" x14ac:dyDescent="0.15">
      <c r="A9" s="136" t="s">
        <v>524</v>
      </c>
      <c r="B9" s="141"/>
      <c r="C9" s="142"/>
      <c r="D9" s="143">
        <v>127114</v>
      </c>
      <c r="E9" s="144"/>
      <c r="F9" s="145">
        <v>80821</v>
      </c>
      <c r="G9" s="146"/>
      <c r="H9" s="147"/>
    </row>
    <row r="10" spans="1:8" x14ac:dyDescent="0.15">
      <c r="A10" s="148"/>
      <c r="B10" s="149"/>
      <c r="C10" s="150"/>
      <c r="D10" s="151">
        <v>113821</v>
      </c>
      <c r="E10" s="152"/>
      <c r="F10" s="153">
        <v>49586</v>
      </c>
      <c r="G10" s="154"/>
      <c r="H10" s="155"/>
    </row>
    <row r="11" spans="1:8" x14ac:dyDescent="0.15">
      <c r="A11" s="136" t="s">
        <v>525</v>
      </c>
      <c r="B11" s="141"/>
      <c r="C11" s="142"/>
      <c r="D11" s="143">
        <v>47455</v>
      </c>
      <c r="E11" s="144"/>
      <c r="F11" s="145">
        <v>79840</v>
      </c>
      <c r="G11" s="146"/>
      <c r="H11" s="147"/>
    </row>
    <row r="12" spans="1:8" x14ac:dyDescent="0.15">
      <c r="A12" s="148"/>
      <c r="B12" s="149"/>
      <c r="C12" s="156"/>
      <c r="D12" s="151">
        <v>39155</v>
      </c>
      <c r="E12" s="152"/>
      <c r="F12" s="153">
        <v>45238</v>
      </c>
      <c r="G12" s="154"/>
      <c r="H12" s="155"/>
    </row>
    <row r="13" spans="1:8" x14ac:dyDescent="0.15">
      <c r="A13" s="136"/>
      <c r="B13" s="141"/>
      <c r="C13" s="157"/>
      <c r="D13" s="158">
        <v>73297</v>
      </c>
      <c r="E13" s="159"/>
      <c r="F13" s="160">
        <v>74934</v>
      </c>
      <c r="G13" s="161"/>
      <c r="H13" s="147"/>
    </row>
    <row r="14" spans="1:8" x14ac:dyDescent="0.15">
      <c r="A14" s="148"/>
      <c r="B14" s="149"/>
      <c r="C14" s="150"/>
      <c r="D14" s="151">
        <v>55612</v>
      </c>
      <c r="E14" s="152"/>
      <c r="F14" s="153">
        <v>41958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6.24</v>
      </c>
      <c r="C19" s="162">
        <f>ROUND(VALUE(SUBSTITUTE(実質収支比率等に係る経年分析!G$48,"▲","-")),2)</f>
        <v>6.21</v>
      </c>
      <c r="D19" s="162">
        <f>ROUND(VALUE(SUBSTITUTE(実質収支比率等に係る経年分析!H$48,"▲","-")),2)</f>
        <v>6.39</v>
      </c>
      <c r="E19" s="162">
        <f>ROUND(VALUE(SUBSTITUTE(実質収支比率等に係る経年分析!I$48,"▲","-")),2)</f>
        <v>7.6</v>
      </c>
      <c r="F19" s="162">
        <f>ROUND(VALUE(SUBSTITUTE(実質収支比率等に係る経年分析!J$48,"▲","-")),2)</f>
        <v>3.93</v>
      </c>
    </row>
    <row r="20" spans="1:11" x14ac:dyDescent="0.15">
      <c r="A20" s="162" t="s">
        <v>53</v>
      </c>
      <c r="B20" s="162">
        <f>ROUND(VALUE(SUBSTITUTE(実質収支比率等に係る経年分析!F$47,"▲","-")),2)</f>
        <v>9.9600000000000009</v>
      </c>
      <c r="C20" s="162">
        <f>ROUND(VALUE(SUBSTITUTE(実質収支比率等に係る経年分析!G$47,"▲","-")),2)</f>
        <v>20.22</v>
      </c>
      <c r="D20" s="162">
        <f>ROUND(VALUE(SUBSTITUTE(実質収支比率等に係る経年分析!H$47,"▲","-")),2)</f>
        <v>25.93</v>
      </c>
      <c r="E20" s="162">
        <f>ROUND(VALUE(SUBSTITUTE(実質収支比率等に係る経年分析!I$47,"▲","-")),2)</f>
        <v>38.78</v>
      </c>
      <c r="F20" s="162">
        <f>ROUND(VALUE(SUBSTITUTE(実質収支比率等に係る経年分析!J$47,"▲","-")),2)</f>
        <v>35.36</v>
      </c>
    </row>
    <row r="21" spans="1:11" x14ac:dyDescent="0.15">
      <c r="A21" s="162" t="s">
        <v>54</v>
      </c>
      <c r="B21" s="162">
        <f>IF(ISNUMBER(VALUE(SUBSTITUTE(実質収支比率等に係る経年分析!F$49,"▲","-"))),ROUND(VALUE(SUBSTITUTE(実質収支比率等に係る経年分析!F$49,"▲","-")),2),NA())</f>
        <v>-1.31</v>
      </c>
      <c r="C21" s="162">
        <f>IF(ISNUMBER(VALUE(SUBSTITUTE(実質収支比率等に係る経年分析!G$49,"▲","-"))),ROUND(VALUE(SUBSTITUTE(実質収支比率等に係る経年分析!G$49,"▲","-")),2),NA())</f>
        <v>10.83</v>
      </c>
      <c r="D21" s="162">
        <f>IF(ISNUMBER(VALUE(SUBSTITUTE(実質収支比率等に係る経年分析!H$49,"▲","-"))),ROUND(VALUE(SUBSTITUTE(実質収支比率等に係る経年分析!H$49,"▲","-")),2),NA())</f>
        <v>4.95</v>
      </c>
      <c r="E21" s="162">
        <f>IF(ISNUMBER(VALUE(SUBSTITUTE(実質収支比率等に係る経年分析!I$49,"▲","-"))),ROUND(VALUE(SUBSTITUTE(実質収支比率等に係る経年分析!I$49,"▲","-")),2),NA())</f>
        <v>14.66</v>
      </c>
      <c r="F21" s="162">
        <f>IF(ISNUMBER(VALUE(SUBSTITUTE(実質収支比率等に係る経年分析!J$49,"▲","-"))),ROUND(VALUE(SUBSTITUTE(実質収支比率等に係る経年分析!J$49,"▲","-")),2),NA())</f>
        <v>-5.23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鳴門市光熱水費等支出特別会計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鳴門市後期高齢者医療特別会計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0.28000000000000003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0.28000000000000003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0.27</v>
      </c>
    </row>
    <row r="31" spans="1:11" x14ac:dyDescent="0.15">
      <c r="A31" s="163" t="str">
        <f>IF(連結実質赤字比率に係る赤字・黒字の構成分析!C$39="",NA(),連結実質赤字比率に係る赤字・黒字の構成分析!C$39)</f>
        <v>鳴門市国民健康保険事業特別会計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0.33</v>
      </c>
    </row>
    <row r="32" spans="1:11" x14ac:dyDescent="0.15">
      <c r="A32" s="163" t="str">
        <f>IF(連結実質赤字比率に係る赤字・黒字の構成分析!C$38="",NA(),連結実質赤字比率に係る赤字・黒字の構成分析!C$38)</f>
        <v>鳴門市下水道事業会計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1.83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2.2000000000000002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2.04</v>
      </c>
    </row>
    <row r="33" spans="1:16" x14ac:dyDescent="0.15">
      <c r="A33" s="163" t="str">
        <f>IF(連結実質赤字比率に係る赤字・黒字の構成分析!C$37="",NA(),連結実質赤字比率に係る赤字・黒字の構成分析!C$37)</f>
        <v>鳴門市介護保険事業特別会計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2.46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4.1500000000000004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4.1900000000000004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3.79</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6.24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6.21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6.38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7.59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3.93</v>
      </c>
    </row>
    <row r="35" spans="1:16" x14ac:dyDescent="0.15">
      <c r="A35" s="163" t="str">
        <f>IF(連結実質赤字比率に係る赤字・黒字の構成分析!C$35="",NA(),連結実質赤字比率に係る赤字・黒字の構成分析!C$35)</f>
        <v>鳴門市水道事業会計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14.18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16.420000000000002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19.46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21.49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22.45</v>
      </c>
    </row>
    <row r="36" spans="1:16" x14ac:dyDescent="0.15">
      <c r="A36" s="163" t="str">
        <f>IF(連結実質赤字比率に係る赤字・黒字の構成分析!C$34="",NA(),連結実質赤字比率に係る赤字・黒字の構成分析!C$34)</f>
        <v>鳴門市モーターボート競走事業会計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114.46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119.61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170.79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213.86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251.43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1619</v>
      </c>
      <c r="E42" s="164"/>
      <c r="F42" s="164"/>
      <c r="G42" s="164">
        <f>'実質公債費比率（分子）の構造'!L$52</f>
        <v>1571</v>
      </c>
      <c r="H42" s="164"/>
      <c r="I42" s="164"/>
      <c r="J42" s="164">
        <f>'実質公債費比率（分子）の構造'!M$52</f>
        <v>1537</v>
      </c>
      <c r="K42" s="164"/>
      <c r="L42" s="164"/>
      <c r="M42" s="164">
        <f>'実質公債費比率（分子）の構造'!N$52</f>
        <v>1410</v>
      </c>
      <c r="N42" s="164"/>
      <c r="O42" s="164"/>
      <c r="P42" s="164">
        <f>'実質公債費比率（分子）の構造'!O$52</f>
        <v>1451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349</v>
      </c>
      <c r="C46" s="164"/>
      <c r="D46" s="164"/>
      <c r="E46" s="164">
        <f>'実質公債費比率（分子）の構造'!L$48</f>
        <v>361</v>
      </c>
      <c r="F46" s="164"/>
      <c r="G46" s="164"/>
      <c r="H46" s="164">
        <f>'実質公債費比率（分子）の構造'!M$48</f>
        <v>354</v>
      </c>
      <c r="I46" s="164"/>
      <c r="J46" s="164"/>
      <c r="K46" s="164">
        <f>'実質公債費比率（分子）の構造'!N$48</f>
        <v>366</v>
      </c>
      <c r="L46" s="164"/>
      <c r="M46" s="164"/>
      <c r="N46" s="164">
        <f>'実質公債費比率（分子）の構造'!O$48</f>
        <v>370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2779</v>
      </c>
      <c r="C49" s="164"/>
      <c r="D49" s="164"/>
      <c r="E49" s="164">
        <f>'実質公債費比率（分子）の構造'!L$45</f>
        <v>2777</v>
      </c>
      <c r="F49" s="164"/>
      <c r="G49" s="164"/>
      <c r="H49" s="164">
        <f>'実質公債費比率（分子）の構造'!M$45</f>
        <v>2682</v>
      </c>
      <c r="I49" s="164"/>
      <c r="J49" s="164"/>
      <c r="K49" s="164">
        <f>'実質公債費比率（分子）の構造'!N$45</f>
        <v>2446</v>
      </c>
      <c r="L49" s="164"/>
      <c r="M49" s="164"/>
      <c r="N49" s="164">
        <f>'実質公債費比率（分子）の構造'!O$45</f>
        <v>2553</v>
      </c>
      <c r="O49" s="164"/>
      <c r="P49" s="164"/>
    </row>
    <row r="50" spans="1:16" x14ac:dyDescent="0.15">
      <c r="A50" s="164" t="s">
        <v>67</v>
      </c>
      <c r="B50" s="164" t="e">
        <f>NA()</f>
        <v>#N/A</v>
      </c>
      <c r="C50" s="164">
        <f>IF(ISNUMBER('実質公債費比率（分子）の構造'!K$53),'実質公債費比率（分子）の構造'!K$53,NA())</f>
        <v>1509</v>
      </c>
      <c r="D50" s="164" t="e">
        <f>NA()</f>
        <v>#N/A</v>
      </c>
      <c r="E50" s="164" t="e">
        <f>NA()</f>
        <v>#N/A</v>
      </c>
      <c r="F50" s="164">
        <f>IF(ISNUMBER('実質公債費比率（分子）の構造'!L$53),'実質公債費比率（分子）の構造'!L$53,NA())</f>
        <v>1567</v>
      </c>
      <c r="G50" s="164" t="e">
        <f>NA()</f>
        <v>#N/A</v>
      </c>
      <c r="H50" s="164" t="e">
        <f>NA()</f>
        <v>#N/A</v>
      </c>
      <c r="I50" s="164">
        <f>IF(ISNUMBER('実質公債費比率（分子）の構造'!M$53),'実質公債費比率（分子）の構造'!M$53,NA())</f>
        <v>1499</v>
      </c>
      <c r="J50" s="164" t="e">
        <f>NA()</f>
        <v>#N/A</v>
      </c>
      <c r="K50" s="164" t="e">
        <f>NA()</f>
        <v>#N/A</v>
      </c>
      <c r="L50" s="164">
        <f>IF(ISNUMBER('実質公債費比率（分子）の構造'!N$53),'実質公債費比率（分子）の構造'!N$53,NA())</f>
        <v>1402</v>
      </c>
      <c r="M50" s="164" t="e">
        <f>NA()</f>
        <v>#N/A</v>
      </c>
      <c r="N50" s="164" t="e">
        <f>NA()</f>
        <v>#N/A</v>
      </c>
      <c r="O50" s="164">
        <f>IF(ISNUMBER('実質公債費比率（分子）の構造'!O$53),'実質公債費比率（分子）の構造'!O$53,NA())</f>
        <v>1472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18127</v>
      </c>
      <c r="E56" s="163"/>
      <c r="F56" s="163"/>
      <c r="G56" s="163">
        <f>'将来負担比率（分子）の構造'!J$52</f>
        <v>18364</v>
      </c>
      <c r="H56" s="163"/>
      <c r="I56" s="163"/>
      <c r="J56" s="163">
        <f>'将来負担比率（分子）の構造'!K$52</f>
        <v>18476</v>
      </c>
      <c r="K56" s="163"/>
      <c r="L56" s="163"/>
      <c r="M56" s="163">
        <f>'将来負担比率（分子）の構造'!L$52</f>
        <v>20261</v>
      </c>
      <c r="N56" s="163"/>
      <c r="O56" s="163"/>
      <c r="P56" s="163">
        <f>'将来負担比率（分子）の構造'!M$52</f>
        <v>20974</v>
      </c>
    </row>
    <row r="57" spans="1:16" x14ac:dyDescent="0.15">
      <c r="A57" s="163" t="s">
        <v>42</v>
      </c>
      <c r="B57" s="163"/>
      <c r="C57" s="163"/>
      <c r="D57" s="163">
        <f>'将来負担比率（分子）の構造'!I$51</f>
        <v>509</v>
      </c>
      <c r="E57" s="163"/>
      <c r="F57" s="163"/>
      <c r="G57" s="163">
        <f>'将来負担比率（分子）の構造'!J$51</f>
        <v>498</v>
      </c>
      <c r="H57" s="163"/>
      <c r="I57" s="163"/>
      <c r="J57" s="163">
        <f>'将来負担比率（分子）の構造'!K$51</f>
        <v>487</v>
      </c>
      <c r="K57" s="163"/>
      <c r="L57" s="163"/>
      <c r="M57" s="163">
        <f>'将来負担比率（分子）の構造'!L$51</f>
        <v>446</v>
      </c>
      <c r="N57" s="163"/>
      <c r="O57" s="163"/>
      <c r="P57" s="163">
        <f>'将来負担比率（分子）の構造'!M$51</f>
        <v>422</v>
      </c>
    </row>
    <row r="58" spans="1:16" x14ac:dyDescent="0.15">
      <c r="A58" s="163" t="s">
        <v>41</v>
      </c>
      <c r="B58" s="163"/>
      <c r="C58" s="163"/>
      <c r="D58" s="163">
        <f>'将来負担比率（分子）の構造'!I$50</f>
        <v>5083</v>
      </c>
      <c r="E58" s="163"/>
      <c r="F58" s="163"/>
      <c r="G58" s="163">
        <f>'将来負担比率（分子）の構造'!J$50</f>
        <v>9863</v>
      </c>
      <c r="H58" s="163"/>
      <c r="I58" s="163"/>
      <c r="J58" s="163">
        <f>'将来負担比率（分子）の構造'!K$50</f>
        <v>10285</v>
      </c>
      <c r="K58" s="163"/>
      <c r="L58" s="163"/>
      <c r="M58" s="163">
        <f>'将来負担比率（分子）の構造'!L$50</f>
        <v>11338</v>
      </c>
      <c r="N58" s="163"/>
      <c r="O58" s="163"/>
      <c r="P58" s="163">
        <f>'将来負担比率（分子）の構造'!M$50</f>
        <v>10957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2936</v>
      </c>
      <c r="C62" s="163"/>
      <c r="D62" s="163"/>
      <c r="E62" s="163">
        <f>'将来負担比率（分子）の構造'!J$45</f>
        <v>2931</v>
      </c>
      <c r="F62" s="163"/>
      <c r="G62" s="163"/>
      <c r="H62" s="163">
        <f>'将来負担比率（分子）の構造'!K$45</f>
        <v>2918</v>
      </c>
      <c r="I62" s="163"/>
      <c r="J62" s="163"/>
      <c r="K62" s="163">
        <f>'将来負担比率（分子）の構造'!L$45</f>
        <v>3049</v>
      </c>
      <c r="L62" s="163"/>
      <c r="M62" s="163"/>
      <c r="N62" s="163">
        <f>'将来負担比率（分子）の構造'!M$45</f>
        <v>3207</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9404</v>
      </c>
      <c r="C64" s="163"/>
      <c r="D64" s="163"/>
      <c r="E64" s="163">
        <f>'将来負担比率（分子）の構造'!J$43</f>
        <v>9291</v>
      </c>
      <c r="F64" s="163"/>
      <c r="G64" s="163"/>
      <c r="H64" s="163">
        <f>'将来負担比率（分子）の構造'!K$43</f>
        <v>9226</v>
      </c>
      <c r="I64" s="163"/>
      <c r="J64" s="163"/>
      <c r="K64" s="163">
        <f>'将来負担比率（分子）の構造'!L$43</f>
        <v>9133</v>
      </c>
      <c r="L64" s="163"/>
      <c r="M64" s="163"/>
      <c r="N64" s="163">
        <f>'将来負担比率（分子）の構造'!M$43</f>
        <v>8989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26857</v>
      </c>
      <c r="C66" s="163"/>
      <c r="D66" s="163"/>
      <c r="E66" s="163">
        <f>'将来負担比率（分子）の構造'!J$41</f>
        <v>27627</v>
      </c>
      <c r="F66" s="163"/>
      <c r="G66" s="163"/>
      <c r="H66" s="163">
        <f>'将来負担比率（分子）の構造'!K$41</f>
        <v>28089</v>
      </c>
      <c r="I66" s="163"/>
      <c r="J66" s="163"/>
      <c r="K66" s="163">
        <f>'将来負担比率（分子）の構造'!L$41</f>
        <v>31678</v>
      </c>
      <c r="L66" s="163"/>
      <c r="M66" s="163"/>
      <c r="N66" s="163">
        <f>'将来負担比率（分子）の構造'!M$41</f>
        <v>32558</v>
      </c>
      <c r="O66" s="163"/>
      <c r="P66" s="163"/>
    </row>
    <row r="67" spans="1:16" x14ac:dyDescent="0.15">
      <c r="A67" s="163" t="s">
        <v>71</v>
      </c>
      <c r="B67" s="163" t="e">
        <f>NA()</f>
        <v>#N/A</v>
      </c>
      <c r="C67" s="163">
        <f>IF(ISNUMBER('将来負担比率（分子）の構造'!I$53), IF('将来負担比率（分子）の構造'!I$53 &lt; 0, 0, '将来負担比率（分子）の構造'!I$53), NA())</f>
        <v>15477</v>
      </c>
      <c r="D67" s="163" t="e">
        <f>NA()</f>
        <v>#N/A</v>
      </c>
      <c r="E67" s="163" t="e">
        <f>NA()</f>
        <v>#N/A</v>
      </c>
      <c r="F67" s="163">
        <f>IF(ISNUMBER('将来負担比率（分子）の構造'!J$53), IF('将来負担比率（分子）の構造'!J$53 &lt; 0, 0, '将来負担比率（分子）の構造'!J$53), NA())</f>
        <v>11123</v>
      </c>
      <c r="G67" s="163" t="e">
        <f>NA()</f>
        <v>#N/A</v>
      </c>
      <c r="H67" s="163" t="e">
        <f>NA()</f>
        <v>#N/A</v>
      </c>
      <c r="I67" s="163">
        <f>IF(ISNUMBER('将来負担比率（分子）の構造'!K$53), IF('将来負担比率（分子）の構造'!K$53 &lt; 0, 0, '将来負担比率（分子）の構造'!K$53), NA())</f>
        <v>10985</v>
      </c>
      <c r="J67" s="163" t="e">
        <f>NA()</f>
        <v>#N/A</v>
      </c>
      <c r="K67" s="163" t="e">
        <f>NA()</f>
        <v>#N/A</v>
      </c>
      <c r="L67" s="163">
        <f>IF(ISNUMBER('将来負担比率（分子）の構造'!L$53), IF('将来負担比率（分子）の構造'!L$53 &lt; 0, 0, '将来負担比率（分子）の構造'!L$53), NA())</f>
        <v>11814</v>
      </c>
      <c r="M67" s="163" t="e">
        <f>NA()</f>
        <v>#N/A</v>
      </c>
      <c r="N67" s="163" t="e">
        <f>NA()</f>
        <v>#N/A</v>
      </c>
      <c r="O67" s="163">
        <f>IF(ISNUMBER('将来負担比率（分子）の構造'!M$53), IF('将来負担比率（分子）の構造'!M$53 &lt; 0, 0, '将来負担比率（分子）の構造'!M$53), NA())</f>
        <v>12401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3559</v>
      </c>
      <c r="C72" s="167">
        <f>基金残高に係る経年分析!G55</f>
        <v>5344</v>
      </c>
      <c r="D72" s="167">
        <f>基金残高に係る経年分析!H55</f>
        <v>5075</v>
      </c>
    </row>
    <row r="73" spans="1:16" x14ac:dyDescent="0.15">
      <c r="A73" s="166" t="s">
        <v>74</v>
      </c>
      <c r="B73" s="167">
        <f>基金残高に係る経年分析!F56</f>
        <v>1670</v>
      </c>
      <c r="C73" s="167">
        <f>基金残高に係る経年分析!G56</f>
        <v>1603</v>
      </c>
      <c r="D73" s="167">
        <f>基金残高に係る経年分析!H56</f>
        <v>1371</v>
      </c>
    </row>
    <row r="74" spans="1:16" x14ac:dyDescent="0.15">
      <c r="A74" s="166" t="s">
        <v>75</v>
      </c>
      <c r="B74" s="167">
        <f>基金残高に係る経年分析!F57</f>
        <v>4273</v>
      </c>
      <c r="C74" s="167">
        <f>基金残高に係る経年分析!G57</f>
        <v>3497</v>
      </c>
      <c r="D74" s="167">
        <f>基金残高に係る経年分析!H57</f>
        <v>3417</v>
      </c>
    </row>
  </sheetData>
  <sheetProtection algorithmName="SHA-512" hashValue="m5QSFm79GhsYyLlR1k5gnUvSrAezpYu6nUNqXRBihC2t5jh4vrx0ZFMt2EgObIV5WrOcYq3jEaB3XRqdqaGfdw==" saltValue="7mXR06xcj8nxrqpP0yun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7"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7629619</v>
      </c>
      <c r="S5" s="613"/>
      <c r="T5" s="613"/>
      <c r="U5" s="613"/>
      <c r="V5" s="613"/>
      <c r="W5" s="613"/>
      <c r="X5" s="613"/>
      <c r="Y5" s="614"/>
      <c r="Z5" s="615">
        <v>24.6</v>
      </c>
      <c r="AA5" s="615"/>
      <c r="AB5" s="615"/>
      <c r="AC5" s="615"/>
      <c r="AD5" s="616">
        <v>7629619</v>
      </c>
      <c r="AE5" s="616"/>
      <c r="AF5" s="616"/>
      <c r="AG5" s="616"/>
      <c r="AH5" s="616"/>
      <c r="AI5" s="616"/>
      <c r="AJ5" s="616"/>
      <c r="AK5" s="616"/>
      <c r="AL5" s="617">
        <v>54.9</v>
      </c>
      <c r="AM5" s="618"/>
      <c r="AN5" s="618"/>
      <c r="AO5" s="619"/>
      <c r="AP5" s="609" t="s">
        <v>216</v>
      </c>
      <c r="AQ5" s="610"/>
      <c r="AR5" s="610"/>
      <c r="AS5" s="610"/>
      <c r="AT5" s="610"/>
      <c r="AU5" s="610"/>
      <c r="AV5" s="610"/>
      <c r="AW5" s="610"/>
      <c r="AX5" s="610"/>
      <c r="AY5" s="610"/>
      <c r="AZ5" s="610"/>
      <c r="BA5" s="610"/>
      <c r="BB5" s="610"/>
      <c r="BC5" s="610"/>
      <c r="BD5" s="610"/>
      <c r="BE5" s="610"/>
      <c r="BF5" s="611"/>
      <c r="BG5" s="623">
        <v>7609691</v>
      </c>
      <c r="BH5" s="624"/>
      <c r="BI5" s="624"/>
      <c r="BJ5" s="624"/>
      <c r="BK5" s="624"/>
      <c r="BL5" s="624"/>
      <c r="BM5" s="624"/>
      <c r="BN5" s="625"/>
      <c r="BO5" s="626">
        <v>99.7</v>
      </c>
      <c r="BP5" s="626"/>
      <c r="BQ5" s="626"/>
      <c r="BR5" s="626"/>
      <c r="BS5" s="627">
        <v>167606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207484</v>
      </c>
      <c r="S6" s="624"/>
      <c r="T6" s="624"/>
      <c r="U6" s="624"/>
      <c r="V6" s="624"/>
      <c r="W6" s="624"/>
      <c r="X6" s="624"/>
      <c r="Y6" s="625"/>
      <c r="Z6" s="626">
        <v>0.7</v>
      </c>
      <c r="AA6" s="626"/>
      <c r="AB6" s="626"/>
      <c r="AC6" s="626"/>
      <c r="AD6" s="627">
        <v>207484</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7609691</v>
      </c>
      <c r="BH6" s="624"/>
      <c r="BI6" s="624"/>
      <c r="BJ6" s="624"/>
      <c r="BK6" s="624"/>
      <c r="BL6" s="624"/>
      <c r="BM6" s="624"/>
      <c r="BN6" s="625"/>
      <c r="BO6" s="626">
        <v>99.7</v>
      </c>
      <c r="BP6" s="626"/>
      <c r="BQ6" s="626"/>
      <c r="BR6" s="626"/>
      <c r="BS6" s="627">
        <v>167606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237148</v>
      </c>
      <c r="CS6" s="624"/>
      <c r="CT6" s="624"/>
      <c r="CU6" s="624"/>
      <c r="CV6" s="624"/>
      <c r="CW6" s="624"/>
      <c r="CX6" s="624"/>
      <c r="CY6" s="625"/>
      <c r="CZ6" s="617">
        <v>0.8</v>
      </c>
      <c r="DA6" s="618"/>
      <c r="DB6" s="618"/>
      <c r="DC6" s="634"/>
      <c r="DD6" s="632">
        <v>2980</v>
      </c>
      <c r="DE6" s="624"/>
      <c r="DF6" s="624"/>
      <c r="DG6" s="624"/>
      <c r="DH6" s="624"/>
      <c r="DI6" s="624"/>
      <c r="DJ6" s="624"/>
      <c r="DK6" s="624"/>
      <c r="DL6" s="624"/>
      <c r="DM6" s="624"/>
      <c r="DN6" s="624"/>
      <c r="DO6" s="624"/>
      <c r="DP6" s="625"/>
      <c r="DQ6" s="632">
        <v>237148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4437</v>
      </c>
      <c r="S7" s="624"/>
      <c r="T7" s="624"/>
      <c r="U7" s="624"/>
      <c r="V7" s="624"/>
      <c r="W7" s="624"/>
      <c r="X7" s="624"/>
      <c r="Y7" s="625"/>
      <c r="Z7" s="626">
        <v>0</v>
      </c>
      <c r="AA7" s="626"/>
      <c r="AB7" s="626"/>
      <c r="AC7" s="626"/>
      <c r="AD7" s="627">
        <v>4437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3444371</v>
      </c>
      <c r="BH7" s="624"/>
      <c r="BI7" s="624"/>
      <c r="BJ7" s="624"/>
      <c r="BK7" s="624"/>
      <c r="BL7" s="624"/>
      <c r="BM7" s="624"/>
      <c r="BN7" s="625"/>
      <c r="BO7" s="626">
        <v>45.1</v>
      </c>
      <c r="BP7" s="626"/>
      <c r="BQ7" s="626"/>
      <c r="BR7" s="626"/>
      <c r="BS7" s="627">
        <v>161201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5922591</v>
      </c>
      <c r="CS7" s="624"/>
      <c r="CT7" s="624"/>
      <c r="CU7" s="624"/>
      <c r="CV7" s="624"/>
      <c r="CW7" s="624"/>
      <c r="CX7" s="624"/>
      <c r="CY7" s="625"/>
      <c r="CZ7" s="626">
        <v>19.8</v>
      </c>
      <c r="DA7" s="626"/>
      <c r="DB7" s="626"/>
      <c r="DC7" s="626"/>
      <c r="DD7" s="632">
        <v>1007863</v>
      </c>
      <c r="DE7" s="624"/>
      <c r="DF7" s="624"/>
      <c r="DG7" s="624"/>
      <c r="DH7" s="624"/>
      <c r="DI7" s="624"/>
      <c r="DJ7" s="624"/>
      <c r="DK7" s="624"/>
      <c r="DL7" s="624"/>
      <c r="DM7" s="624"/>
      <c r="DN7" s="624"/>
      <c r="DO7" s="624"/>
      <c r="DP7" s="625"/>
      <c r="DQ7" s="632">
        <v>3386883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103773</v>
      </c>
      <c r="S8" s="624"/>
      <c r="T8" s="624"/>
      <c r="U8" s="624"/>
      <c r="V8" s="624"/>
      <c r="W8" s="624"/>
      <c r="X8" s="624"/>
      <c r="Y8" s="625"/>
      <c r="Z8" s="626">
        <v>0.3</v>
      </c>
      <c r="AA8" s="626"/>
      <c r="AB8" s="626"/>
      <c r="AC8" s="626"/>
      <c r="AD8" s="627">
        <v>103773</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81357</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10979057</v>
      </c>
      <c r="CS8" s="624"/>
      <c r="CT8" s="624"/>
      <c r="CU8" s="624"/>
      <c r="CV8" s="624"/>
      <c r="CW8" s="624"/>
      <c r="CX8" s="624"/>
      <c r="CY8" s="625"/>
      <c r="CZ8" s="626">
        <v>36.700000000000003</v>
      </c>
      <c r="DA8" s="626"/>
      <c r="DB8" s="626"/>
      <c r="DC8" s="626"/>
      <c r="DD8" s="632">
        <v>25438</v>
      </c>
      <c r="DE8" s="624"/>
      <c r="DF8" s="624"/>
      <c r="DG8" s="624"/>
      <c r="DH8" s="624"/>
      <c r="DI8" s="624"/>
      <c r="DJ8" s="624"/>
      <c r="DK8" s="624"/>
      <c r="DL8" s="624"/>
      <c r="DM8" s="624"/>
      <c r="DN8" s="624"/>
      <c r="DO8" s="624"/>
      <c r="DP8" s="625"/>
      <c r="DQ8" s="632">
        <v>5699341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136677</v>
      </c>
      <c r="S9" s="624"/>
      <c r="T9" s="624"/>
      <c r="U9" s="624"/>
      <c r="V9" s="624"/>
      <c r="W9" s="624"/>
      <c r="X9" s="624"/>
      <c r="Y9" s="625"/>
      <c r="Z9" s="626">
        <v>0.4</v>
      </c>
      <c r="AA9" s="626"/>
      <c r="AB9" s="626"/>
      <c r="AC9" s="626"/>
      <c r="AD9" s="627">
        <v>136677</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2730098</v>
      </c>
      <c r="BH9" s="624"/>
      <c r="BI9" s="624"/>
      <c r="BJ9" s="624"/>
      <c r="BK9" s="624"/>
      <c r="BL9" s="624"/>
      <c r="BM9" s="624"/>
      <c r="BN9" s="625"/>
      <c r="BO9" s="626">
        <v>35.799999999999997</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3617100</v>
      </c>
      <c r="CS9" s="624"/>
      <c r="CT9" s="624"/>
      <c r="CU9" s="624"/>
      <c r="CV9" s="624"/>
      <c r="CW9" s="624"/>
      <c r="CX9" s="624"/>
      <c r="CY9" s="625"/>
      <c r="CZ9" s="626">
        <v>12.1</v>
      </c>
      <c r="DA9" s="626"/>
      <c r="DB9" s="626"/>
      <c r="DC9" s="626"/>
      <c r="DD9" s="632">
        <v>177666</v>
      </c>
      <c r="DE9" s="624"/>
      <c r="DF9" s="624"/>
      <c r="DG9" s="624"/>
      <c r="DH9" s="624"/>
      <c r="DI9" s="624"/>
      <c r="DJ9" s="624"/>
      <c r="DK9" s="624"/>
      <c r="DL9" s="624"/>
      <c r="DM9" s="624"/>
      <c r="DN9" s="624"/>
      <c r="DO9" s="624"/>
      <c r="DP9" s="625"/>
      <c r="DQ9" s="632">
        <v>2208544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165247</v>
      </c>
      <c r="BH10" s="624"/>
      <c r="BI10" s="624"/>
      <c r="BJ10" s="624"/>
      <c r="BK10" s="624"/>
      <c r="BL10" s="624"/>
      <c r="BM10" s="624"/>
      <c r="BN10" s="625"/>
      <c r="BO10" s="626">
        <v>2.2000000000000002</v>
      </c>
      <c r="BP10" s="626"/>
      <c r="BQ10" s="626"/>
      <c r="BR10" s="626"/>
      <c r="BS10" s="627">
        <v>27763</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968</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968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1335855</v>
      </c>
      <c r="S11" s="624"/>
      <c r="T11" s="624"/>
      <c r="U11" s="624"/>
      <c r="V11" s="624"/>
      <c r="W11" s="624"/>
      <c r="X11" s="624"/>
      <c r="Y11" s="625"/>
      <c r="Z11" s="628">
        <v>4.3</v>
      </c>
      <c r="AA11" s="629"/>
      <c r="AB11" s="629"/>
      <c r="AC11" s="635"/>
      <c r="AD11" s="632">
        <v>1335855</v>
      </c>
      <c r="AE11" s="624"/>
      <c r="AF11" s="624"/>
      <c r="AG11" s="624"/>
      <c r="AH11" s="624"/>
      <c r="AI11" s="624"/>
      <c r="AJ11" s="624"/>
      <c r="AK11" s="625"/>
      <c r="AL11" s="628">
        <v>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467669</v>
      </c>
      <c r="BH11" s="624"/>
      <c r="BI11" s="624"/>
      <c r="BJ11" s="624"/>
      <c r="BK11" s="624"/>
      <c r="BL11" s="624"/>
      <c r="BM11" s="624"/>
      <c r="BN11" s="625"/>
      <c r="BO11" s="626">
        <v>6.1</v>
      </c>
      <c r="BP11" s="626"/>
      <c r="BQ11" s="626"/>
      <c r="BR11" s="626"/>
      <c r="BS11" s="627">
        <v>133438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566806</v>
      </c>
      <c r="CS11" s="624"/>
      <c r="CT11" s="624"/>
      <c r="CU11" s="624"/>
      <c r="CV11" s="624"/>
      <c r="CW11" s="624"/>
      <c r="CX11" s="624"/>
      <c r="CY11" s="625"/>
      <c r="CZ11" s="626">
        <v>1.9</v>
      </c>
      <c r="DA11" s="626"/>
      <c r="DB11" s="626"/>
      <c r="DC11" s="626"/>
      <c r="DD11" s="632">
        <v>130956</v>
      </c>
      <c r="DE11" s="624"/>
      <c r="DF11" s="624"/>
      <c r="DG11" s="624"/>
      <c r="DH11" s="624"/>
      <c r="DI11" s="624"/>
      <c r="DJ11" s="624"/>
      <c r="DK11" s="624"/>
      <c r="DL11" s="624"/>
      <c r="DM11" s="624"/>
      <c r="DN11" s="624"/>
      <c r="DO11" s="624"/>
      <c r="DP11" s="625"/>
      <c r="DQ11" s="632">
        <v>317272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50833</v>
      </c>
      <c r="S12" s="624"/>
      <c r="T12" s="624"/>
      <c r="U12" s="624"/>
      <c r="V12" s="624"/>
      <c r="W12" s="624"/>
      <c r="X12" s="624"/>
      <c r="Y12" s="625"/>
      <c r="Z12" s="626">
        <v>0.2</v>
      </c>
      <c r="AA12" s="626"/>
      <c r="AB12" s="626"/>
      <c r="AC12" s="626"/>
      <c r="AD12" s="627">
        <v>50833</v>
      </c>
      <c r="AE12" s="627"/>
      <c r="AF12" s="627"/>
      <c r="AG12" s="627"/>
      <c r="AH12" s="627"/>
      <c r="AI12" s="627"/>
      <c r="AJ12" s="627"/>
      <c r="AK12" s="627"/>
      <c r="AL12" s="628">
        <v>0.4</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3596216</v>
      </c>
      <c r="BH12" s="624"/>
      <c r="BI12" s="624"/>
      <c r="BJ12" s="624"/>
      <c r="BK12" s="624"/>
      <c r="BL12" s="624"/>
      <c r="BM12" s="624"/>
      <c r="BN12" s="625"/>
      <c r="BO12" s="626">
        <v>47.1</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255690</v>
      </c>
      <c r="CS12" s="624"/>
      <c r="CT12" s="624"/>
      <c r="CU12" s="624"/>
      <c r="CV12" s="624"/>
      <c r="CW12" s="624"/>
      <c r="CX12" s="624"/>
      <c r="CY12" s="625"/>
      <c r="CZ12" s="626">
        <v>0.9</v>
      </c>
      <c r="DA12" s="626"/>
      <c r="DB12" s="626"/>
      <c r="DC12" s="626"/>
      <c r="DD12" s="632" t="s">
        <v>121</v>
      </c>
      <c r="DE12" s="624"/>
      <c r="DF12" s="624"/>
      <c r="DG12" s="624"/>
      <c r="DH12" s="624"/>
      <c r="DI12" s="624"/>
      <c r="DJ12" s="624"/>
      <c r="DK12" s="624"/>
      <c r="DL12" s="624"/>
      <c r="DM12" s="624"/>
      <c r="DN12" s="624"/>
      <c r="DO12" s="624"/>
      <c r="DP12" s="625"/>
      <c r="DQ12" s="632">
        <v>232011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3591341</v>
      </c>
      <c r="BH13" s="624"/>
      <c r="BI13" s="624"/>
      <c r="BJ13" s="624"/>
      <c r="BK13" s="624"/>
      <c r="BL13" s="624"/>
      <c r="BM13" s="624"/>
      <c r="BN13" s="625"/>
      <c r="BO13" s="626">
        <v>47.1</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2069127</v>
      </c>
      <c r="CS13" s="624"/>
      <c r="CT13" s="624"/>
      <c r="CU13" s="624"/>
      <c r="CV13" s="624"/>
      <c r="CW13" s="624"/>
      <c r="CX13" s="624"/>
      <c r="CY13" s="625"/>
      <c r="CZ13" s="626">
        <v>6.9</v>
      </c>
      <c r="DA13" s="626"/>
      <c r="DB13" s="626"/>
      <c r="DC13" s="626"/>
      <c r="DD13" s="632">
        <v>799217</v>
      </c>
      <c r="DE13" s="624"/>
      <c r="DF13" s="624"/>
      <c r="DG13" s="624"/>
      <c r="DH13" s="624"/>
      <c r="DI13" s="624"/>
      <c r="DJ13" s="624"/>
      <c r="DK13" s="624"/>
      <c r="DL13" s="624"/>
      <c r="DM13" s="624"/>
      <c r="DN13" s="624"/>
      <c r="DO13" s="624"/>
      <c r="DP13" s="625"/>
      <c r="DQ13" s="632">
        <v>938494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230870</v>
      </c>
      <c r="BH14" s="624"/>
      <c r="BI14" s="624"/>
      <c r="BJ14" s="624"/>
      <c r="BK14" s="624"/>
      <c r="BL14" s="624"/>
      <c r="BM14" s="624"/>
      <c r="BN14" s="625"/>
      <c r="BO14" s="626">
        <v>3</v>
      </c>
      <c r="BP14" s="626"/>
      <c r="BQ14" s="626"/>
      <c r="BR14" s="626"/>
      <c r="BS14" s="627">
        <v>6405</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1174047</v>
      </c>
      <c r="CS14" s="624"/>
      <c r="CT14" s="624"/>
      <c r="CU14" s="624"/>
      <c r="CV14" s="624"/>
      <c r="CW14" s="624"/>
      <c r="CX14" s="624"/>
      <c r="CY14" s="625"/>
      <c r="CZ14" s="626">
        <v>3.9</v>
      </c>
      <c r="DA14" s="626"/>
      <c r="DB14" s="626"/>
      <c r="DC14" s="626"/>
      <c r="DD14" s="632">
        <v>240083</v>
      </c>
      <c r="DE14" s="624"/>
      <c r="DF14" s="624"/>
      <c r="DG14" s="624"/>
      <c r="DH14" s="624"/>
      <c r="DI14" s="624"/>
      <c r="DJ14" s="624"/>
      <c r="DK14" s="624"/>
      <c r="DL14" s="624"/>
      <c r="DM14" s="624"/>
      <c r="DN14" s="624"/>
      <c r="DO14" s="624"/>
      <c r="DP14" s="625"/>
      <c r="DQ14" s="632">
        <v>879776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19288</v>
      </c>
      <c r="S15" s="624"/>
      <c r="T15" s="624"/>
      <c r="U15" s="624"/>
      <c r="V15" s="624"/>
      <c r="W15" s="624"/>
      <c r="X15" s="624"/>
      <c r="Y15" s="625"/>
      <c r="Z15" s="626">
        <v>0.1</v>
      </c>
      <c r="AA15" s="626"/>
      <c r="AB15" s="626"/>
      <c r="AC15" s="626"/>
      <c r="AD15" s="627">
        <v>19288</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338234</v>
      </c>
      <c r="BH15" s="624"/>
      <c r="BI15" s="624"/>
      <c r="BJ15" s="624"/>
      <c r="BK15" s="624"/>
      <c r="BL15" s="624"/>
      <c r="BM15" s="624"/>
      <c r="BN15" s="625"/>
      <c r="BO15" s="626">
        <v>4.4000000000000004</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2499073</v>
      </c>
      <c r="CS15" s="624"/>
      <c r="CT15" s="624"/>
      <c r="CU15" s="624"/>
      <c r="CV15" s="624"/>
      <c r="CW15" s="624"/>
      <c r="CX15" s="624"/>
      <c r="CY15" s="625"/>
      <c r="CZ15" s="626">
        <v>8.4</v>
      </c>
      <c r="DA15" s="626"/>
      <c r="DB15" s="626"/>
      <c r="DC15" s="626"/>
      <c r="DD15" s="632">
        <v>142315</v>
      </c>
      <c r="DE15" s="624"/>
      <c r="DF15" s="624"/>
      <c r="DG15" s="624"/>
      <c r="DH15" s="624"/>
      <c r="DI15" s="624"/>
      <c r="DJ15" s="624"/>
      <c r="DK15" s="624"/>
      <c r="DL15" s="624"/>
      <c r="DM15" s="624"/>
      <c r="DN15" s="624"/>
      <c r="DO15" s="624"/>
      <c r="DP15" s="625"/>
      <c r="DQ15" s="632">
        <v>1910768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123830</v>
      </c>
      <c r="S16" s="624"/>
      <c r="T16" s="624"/>
      <c r="U16" s="624"/>
      <c r="V16" s="624"/>
      <c r="W16" s="624"/>
      <c r="X16" s="624"/>
      <c r="Y16" s="625"/>
      <c r="Z16" s="626">
        <v>0.4</v>
      </c>
      <c r="AA16" s="626"/>
      <c r="AB16" s="626"/>
      <c r="AC16" s="626"/>
      <c r="AD16" s="627">
        <v>123830</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256170</v>
      </c>
      <c r="S17" s="624"/>
      <c r="T17" s="624"/>
      <c r="U17" s="624"/>
      <c r="V17" s="624"/>
      <c r="W17" s="624"/>
      <c r="X17" s="624"/>
      <c r="Y17" s="625"/>
      <c r="Z17" s="626">
        <v>0.8</v>
      </c>
      <c r="AA17" s="626"/>
      <c r="AB17" s="626"/>
      <c r="AC17" s="626"/>
      <c r="AD17" s="627">
        <v>256170</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2553787</v>
      </c>
      <c r="CS17" s="624"/>
      <c r="CT17" s="624"/>
      <c r="CU17" s="624"/>
      <c r="CV17" s="624"/>
      <c r="CW17" s="624"/>
      <c r="CX17" s="624"/>
      <c r="CY17" s="625"/>
      <c r="CZ17" s="626">
        <v>8.5</v>
      </c>
      <c r="DA17" s="626"/>
      <c r="DB17" s="626"/>
      <c r="DC17" s="626"/>
      <c r="DD17" s="632" t="s">
        <v>121</v>
      </c>
      <c r="DE17" s="624"/>
      <c r="DF17" s="624"/>
      <c r="DG17" s="624"/>
      <c r="DH17" s="624"/>
      <c r="DI17" s="624"/>
      <c r="DJ17" s="624"/>
      <c r="DK17" s="624"/>
      <c r="DL17" s="624"/>
      <c r="DM17" s="624"/>
      <c r="DN17" s="624"/>
      <c r="DO17" s="624"/>
      <c r="DP17" s="625"/>
      <c r="DQ17" s="632">
        <v>2523969</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35956</v>
      </c>
      <c r="S18" s="624"/>
      <c r="T18" s="624"/>
      <c r="U18" s="624"/>
      <c r="V18" s="624"/>
      <c r="W18" s="624"/>
      <c r="X18" s="624"/>
      <c r="Y18" s="625"/>
      <c r="Z18" s="626">
        <v>0.1</v>
      </c>
      <c r="AA18" s="626"/>
      <c r="AB18" s="626"/>
      <c r="AC18" s="626"/>
      <c r="AD18" s="627">
        <v>35956</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1878</v>
      </c>
      <c r="CS18" s="624"/>
      <c r="CT18" s="624"/>
      <c r="CU18" s="624"/>
      <c r="CV18" s="624"/>
      <c r="CW18" s="624"/>
      <c r="CX18" s="624"/>
      <c r="CY18" s="625"/>
      <c r="CZ18" s="626">
        <v>0</v>
      </c>
      <c r="DA18" s="626"/>
      <c r="DB18" s="626"/>
      <c r="DC18" s="626"/>
      <c r="DD18" s="632" t="s">
        <v>121</v>
      </c>
      <c r="DE18" s="624"/>
      <c r="DF18" s="624"/>
      <c r="DG18" s="624"/>
      <c r="DH18" s="624"/>
      <c r="DI18" s="624"/>
      <c r="DJ18" s="624"/>
      <c r="DK18" s="624"/>
      <c r="DL18" s="624"/>
      <c r="DM18" s="624"/>
      <c r="DN18" s="624"/>
      <c r="DO18" s="624"/>
      <c r="DP18" s="625"/>
      <c r="DQ18" s="632">
        <v>1878</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215164</v>
      </c>
      <c r="S19" s="624"/>
      <c r="T19" s="624"/>
      <c r="U19" s="624"/>
      <c r="V19" s="624"/>
      <c r="W19" s="624"/>
      <c r="X19" s="624"/>
      <c r="Y19" s="625"/>
      <c r="Z19" s="626">
        <v>0.7</v>
      </c>
      <c r="AA19" s="626"/>
      <c r="AB19" s="626"/>
      <c r="AC19" s="626"/>
      <c r="AD19" s="627">
        <v>215164</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19928</v>
      </c>
      <c r="BH19" s="624"/>
      <c r="BI19" s="624"/>
      <c r="BJ19" s="624"/>
      <c r="BK19" s="624"/>
      <c r="BL19" s="624"/>
      <c r="BM19" s="624"/>
      <c r="BN19" s="625"/>
      <c r="BO19" s="626">
        <v>0.3</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5050</v>
      </c>
      <c r="S20" s="624"/>
      <c r="T20" s="624"/>
      <c r="U20" s="624"/>
      <c r="V20" s="624"/>
      <c r="W20" s="624"/>
      <c r="X20" s="624"/>
      <c r="Y20" s="625"/>
      <c r="Z20" s="626">
        <v>0</v>
      </c>
      <c r="AA20" s="626"/>
      <c r="AB20" s="626"/>
      <c r="AC20" s="626"/>
      <c r="AD20" s="627">
        <v>5050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19928</v>
      </c>
      <c r="BH20" s="624"/>
      <c r="BI20" s="624"/>
      <c r="BJ20" s="624"/>
      <c r="BK20" s="624"/>
      <c r="BL20" s="624"/>
      <c r="BM20" s="624"/>
      <c r="BN20" s="625"/>
      <c r="BO20" s="626">
        <v>0.3</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29877272</v>
      </c>
      <c r="CS20" s="624"/>
      <c r="CT20" s="624"/>
      <c r="CU20" s="624"/>
      <c r="CV20" s="624"/>
      <c r="CW20" s="624"/>
      <c r="CX20" s="624"/>
      <c r="CY20" s="625"/>
      <c r="CZ20" s="626">
        <v>100</v>
      </c>
      <c r="DA20" s="626"/>
      <c r="DB20" s="626"/>
      <c r="DC20" s="626"/>
      <c r="DD20" s="632">
        <v>2526518</v>
      </c>
      <c r="DE20" s="624"/>
      <c r="DF20" s="624"/>
      <c r="DG20" s="624"/>
      <c r="DH20" s="624"/>
      <c r="DI20" s="624"/>
      <c r="DJ20" s="624"/>
      <c r="DK20" s="624"/>
      <c r="DL20" s="624"/>
      <c r="DM20" s="624"/>
      <c r="DN20" s="624"/>
      <c r="DO20" s="624"/>
      <c r="DP20" s="625"/>
      <c r="DQ20" s="632">
        <v>18337052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4459948</v>
      </c>
      <c r="S21" s="624"/>
      <c r="T21" s="624"/>
      <c r="U21" s="624"/>
      <c r="V21" s="624"/>
      <c r="W21" s="624"/>
      <c r="X21" s="624"/>
      <c r="Y21" s="625"/>
      <c r="Z21" s="626">
        <v>14.4</v>
      </c>
      <c r="AA21" s="626"/>
      <c r="AB21" s="626"/>
      <c r="AC21" s="626"/>
      <c r="AD21" s="627">
        <v>3968800</v>
      </c>
      <c r="AE21" s="627"/>
      <c r="AF21" s="627"/>
      <c r="AG21" s="627"/>
      <c r="AH21" s="627"/>
      <c r="AI21" s="627"/>
      <c r="AJ21" s="627"/>
      <c r="AK21" s="627"/>
      <c r="AL21" s="628">
        <v>28.6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19928</v>
      </c>
      <c r="BH21" s="624"/>
      <c r="BI21" s="624"/>
      <c r="BJ21" s="624"/>
      <c r="BK21" s="624"/>
      <c r="BL21" s="624"/>
      <c r="BM21" s="624"/>
      <c r="BN21" s="625"/>
      <c r="BO21" s="626">
        <v>0.3</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3968800</v>
      </c>
      <c r="S22" s="624"/>
      <c r="T22" s="624"/>
      <c r="U22" s="624"/>
      <c r="V22" s="624"/>
      <c r="W22" s="624"/>
      <c r="X22" s="624"/>
      <c r="Y22" s="625"/>
      <c r="Z22" s="626">
        <v>12.8</v>
      </c>
      <c r="AA22" s="626"/>
      <c r="AB22" s="626"/>
      <c r="AC22" s="626"/>
      <c r="AD22" s="627">
        <v>3968800</v>
      </c>
      <c r="AE22" s="627"/>
      <c r="AF22" s="627"/>
      <c r="AG22" s="627"/>
      <c r="AH22" s="627"/>
      <c r="AI22" s="627"/>
      <c r="AJ22" s="627"/>
      <c r="AK22" s="627"/>
      <c r="AL22" s="628">
        <v>28.6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491148</v>
      </c>
      <c r="S23" s="624"/>
      <c r="T23" s="624"/>
      <c r="U23" s="624"/>
      <c r="V23" s="624"/>
      <c r="W23" s="624"/>
      <c r="X23" s="624"/>
      <c r="Y23" s="625"/>
      <c r="Z23" s="626">
        <v>1.6</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14864081</v>
      </c>
      <c r="CS24" s="613"/>
      <c r="CT24" s="613"/>
      <c r="CU24" s="613"/>
      <c r="CV24" s="613"/>
      <c r="CW24" s="613"/>
      <c r="CX24" s="613"/>
      <c r="CY24" s="614"/>
      <c r="CZ24" s="617">
        <v>49.8</v>
      </c>
      <c r="DA24" s="618"/>
      <c r="DB24" s="618"/>
      <c r="DC24" s="634"/>
      <c r="DD24" s="657">
        <v>9816675</v>
      </c>
      <c r="DE24" s="613"/>
      <c r="DF24" s="613"/>
      <c r="DG24" s="613"/>
      <c r="DH24" s="613"/>
      <c r="DI24" s="613"/>
      <c r="DJ24" s="613"/>
      <c r="DK24" s="614"/>
      <c r="DL24" s="657">
        <v>8898058</v>
      </c>
      <c r="DM24" s="613"/>
      <c r="DN24" s="613"/>
      <c r="DO24" s="613"/>
      <c r="DP24" s="613"/>
      <c r="DQ24" s="613"/>
      <c r="DR24" s="613"/>
      <c r="DS24" s="613"/>
      <c r="DT24" s="613"/>
      <c r="DU24" s="613"/>
      <c r="DV24" s="614"/>
      <c r="DW24" s="617">
        <v>60.4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14327914</v>
      </c>
      <c r="S25" s="624"/>
      <c r="T25" s="624"/>
      <c r="U25" s="624"/>
      <c r="V25" s="624"/>
      <c r="W25" s="624"/>
      <c r="X25" s="624"/>
      <c r="Y25" s="625"/>
      <c r="Z25" s="626">
        <v>46.2</v>
      </c>
      <c r="AA25" s="626"/>
      <c r="AB25" s="626"/>
      <c r="AC25" s="626"/>
      <c r="AD25" s="627">
        <v>13836766</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4978867</v>
      </c>
      <c r="CS25" s="653"/>
      <c r="CT25" s="653"/>
      <c r="CU25" s="653"/>
      <c r="CV25" s="653"/>
      <c r="CW25" s="653"/>
      <c r="CX25" s="653"/>
      <c r="CY25" s="654"/>
      <c r="CZ25" s="628">
        <v>16.7</v>
      </c>
      <c r="DA25" s="655"/>
      <c r="DB25" s="655"/>
      <c r="DC25" s="658"/>
      <c r="DD25" s="632">
        <v>4581107</v>
      </c>
      <c r="DE25" s="653"/>
      <c r="DF25" s="653"/>
      <c r="DG25" s="653"/>
      <c r="DH25" s="653"/>
      <c r="DI25" s="653"/>
      <c r="DJ25" s="653"/>
      <c r="DK25" s="654"/>
      <c r="DL25" s="632">
        <v>4457371</v>
      </c>
      <c r="DM25" s="653"/>
      <c r="DN25" s="653"/>
      <c r="DO25" s="653"/>
      <c r="DP25" s="653"/>
      <c r="DQ25" s="653"/>
      <c r="DR25" s="653"/>
      <c r="DS25" s="653"/>
      <c r="DT25" s="653"/>
      <c r="DU25" s="653"/>
      <c r="DV25" s="654"/>
      <c r="DW25" s="628">
        <v>30.3</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5738</v>
      </c>
      <c r="S26" s="624"/>
      <c r="T26" s="624"/>
      <c r="U26" s="624"/>
      <c r="V26" s="624"/>
      <c r="W26" s="624"/>
      <c r="X26" s="624"/>
      <c r="Y26" s="625"/>
      <c r="Z26" s="626">
        <v>0</v>
      </c>
      <c r="AA26" s="626"/>
      <c r="AB26" s="626"/>
      <c r="AC26" s="626"/>
      <c r="AD26" s="627">
        <v>5738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3025166</v>
      </c>
      <c r="CS26" s="624"/>
      <c r="CT26" s="624"/>
      <c r="CU26" s="624"/>
      <c r="CV26" s="624"/>
      <c r="CW26" s="624"/>
      <c r="CX26" s="624"/>
      <c r="CY26" s="625"/>
      <c r="CZ26" s="628">
        <v>10.1</v>
      </c>
      <c r="DA26" s="655"/>
      <c r="DB26" s="655"/>
      <c r="DC26" s="658"/>
      <c r="DD26" s="632">
        <v>2744014</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33006</v>
      </c>
      <c r="S27" s="624"/>
      <c r="T27" s="624"/>
      <c r="U27" s="624"/>
      <c r="V27" s="624"/>
      <c r="W27" s="624"/>
      <c r="X27" s="624"/>
      <c r="Y27" s="625"/>
      <c r="Z27" s="626">
        <v>0.1</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7629619</v>
      </c>
      <c r="BH27" s="624"/>
      <c r="BI27" s="624"/>
      <c r="BJ27" s="624"/>
      <c r="BK27" s="624"/>
      <c r="BL27" s="624"/>
      <c r="BM27" s="624"/>
      <c r="BN27" s="625"/>
      <c r="BO27" s="626">
        <v>100</v>
      </c>
      <c r="BP27" s="626"/>
      <c r="BQ27" s="626"/>
      <c r="BR27" s="626"/>
      <c r="BS27" s="627">
        <v>167606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7331427</v>
      </c>
      <c r="CS27" s="653"/>
      <c r="CT27" s="653"/>
      <c r="CU27" s="653"/>
      <c r="CV27" s="653"/>
      <c r="CW27" s="653"/>
      <c r="CX27" s="653"/>
      <c r="CY27" s="654"/>
      <c r="CZ27" s="628">
        <v>24.5</v>
      </c>
      <c r="DA27" s="655"/>
      <c r="DB27" s="655"/>
      <c r="DC27" s="658"/>
      <c r="DD27" s="632">
        <v>2711599</v>
      </c>
      <c r="DE27" s="653"/>
      <c r="DF27" s="653"/>
      <c r="DG27" s="653"/>
      <c r="DH27" s="653"/>
      <c r="DI27" s="653"/>
      <c r="DJ27" s="653"/>
      <c r="DK27" s="654"/>
      <c r="DL27" s="632">
        <v>1916718</v>
      </c>
      <c r="DM27" s="653"/>
      <c r="DN27" s="653"/>
      <c r="DO27" s="653"/>
      <c r="DP27" s="653"/>
      <c r="DQ27" s="653"/>
      <c r="DR27" s="653"/>
      <c r="DS27" s="653"/>
      <c r="DT27" s="653"/>
      <c r="DU27" s="653"/>
      <c r="DV27" s="654"/>
      <c r="DW27" s="628">
        <v>13</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140875</v>
      </c>
      <c r="S28" s="624"/>
      <c r="T28" s="624"/>
      <c r="U28" s="624"/>
      <c r="V28" s="624"/>
      <c r="W28" s="624"/>
      <c r="X28" s="624"/>
      <c r="Y28" s="625"/>
      <c r="Z28" s="626">
        <v>0.5</v>
      </c>
      <c r="AA28" s="626"/>
      <c r="AB28" s="626"/>
      <c r="AC28" s="626"/>
      <c r="AD28" s="627">
        <v>33827</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2553787</v>
      </c>
      <c r="CS28" s="624"/>
      <c r="CT28" s="624"/>
      <c r="CU28" s="624"/>
      <c r="CV28" s="624"/>
      <c r="CW28" s="624"/>
      <c r="CX28" s="624"/>
      <c r="CY28" s="625"/>
      <c r="CZ28" s="628">
        <v>8.5</v>
      </c>
      <c r="DA28" s="655"/>
      <c r="DB28" s="655"/>
      <c r="DC28" s="658"/>
      <c r="DD28" s="632">
        <v>2523969</v>
      </c>
      <c r="DE28" s="624"/>
      <c r="DF28" s="624"/>
      <c r="DG28" s="624"/>
      <c r="DH28" s="624"/>
      <c r="DI28" s="624"/>
      <c r="DJ28" s="624"/>
      <c r="DK28" s="625"/>
      <c r="DL28" s="632">
        <v>2523969</v>
      </c>
      <c r="DM28" s="624"/>
      <c r="DN28" s="624"/>
      <c r="DO28" s="624"/>
      <c r="DP28" s="624"/>
      <c r="DQ28" s="624"/>
      <c r="DR28" s="624"/>
      <c r="DS28" s="624"/>
      <c r="DT28" s="624"/>
      <c r="DU28" s="624"/>
      <c r="DV28" s="625"/>
      <c r="DW28" s="628">
        <v>17.100000000000001</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96994</v>
      </c>
      <c r="S29" s="624"/>
      <c r="T29" s="624"/>
      <c r="U29" s="624"/>
      <c r="V29" s="624"/>
      <c r="W29" s="624"/>
      <c r="X29" s="624"/>
      <c r="Y29" s="625"/>
      <c r="Z29" s="626">
        <v>0.3</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2553787</v>
      </c>
      <c r="CS29" s="653"/>
      <c r="CT29" s="653"/>
      <c r="CU29" s="653"/>
      <c r="CV29" s="653"/>
      <c r="CW29" s="653"/>
      <c r="CX29" s="653"/>
      <c r="CY29" s="654"/>
      <c r="CZ29" s="628">
        <v>8.5</v>
      </c>
      <c r="DA29" s="655"/>
      <c r="DB29" s="655"/>
      <c r="DC29" s="658"/>
      <c r="DD29" s="632">
        <v>2523969</v>
      </c>
      <c r="DE29" s="653"/>
      <c r="DF29" s="653"/>
      <c r="DG29" s="653"/>
      <c r="DH29" s="653"/>
      <c r="DI29" s="653"/>
      <c r="DJ29" s="653"/>
      <c r="DK29" s="654"/>
      <c r="DL29" s="632">
        <v>2523969</v>
      </c>
      <c r="DM29" s="653"/>
      <c r="DN29" s="653"/>
      <c r="DO29" s="653"/>
      <c r="DP29" s="653"/>
      <c r="DQ29" s="653"/>
      <c r="DR29" s="653"/>
      <c r="DS29" s="653"/>
      <c r="DT29" s="653"/>
      <c r="DU29" s="653"/>
      <c r="DV29" s="654"/>
      <c r="DW29" s="628">
        <v>17.100000000000001</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5076154</v>
      </c>
      <c r="S30" s="624"/>
      <c r="T30" s="624"/>
      <c r="U30" s="624"/>
      <c r="V30" s="624"/>
      <c r="W30" s="624"/>
      <c r="X30" s="624"/>
      <c r="Y30" s="625"/>
      <c r="Z30" s="626">
        <v>16.399999999999999</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2361513</v>
      </c>
      <c r="CS30" s="624"/>
      <c r="CT30" s="624"/>
      <c r="CU30" s="624"/>
      <c r="CV30" s="624"/>
      <c r="CW30" s="624"/>
      <c r="CX30" s="624"/>
      <c r="CY30" s="625"/>
      <c r="CZ30" s="628">
        <v>7.9</v>
      </c>
      <c r="DA30" s="655"/>
      <c r="DB30" s="655"/>
      <c r="DC30" s="658"/>
      <c r="DD30" s="632">
        <v>2331695</v>
      </c>
      <c r="DE30" s="624"/>
      <c r="DF30" s="624"/>
      <c r="DG30" s="624"/>
      <c r="DH30" s="624"/>
      <c r="DI30" s="624"/>
      <c r="DJ30" s="624"/>
      <c r="DK30" s="625"/>
      <c r="DL30" s="632">
        <v>2331695</v>
      </c>
      <c r="DM30" s="624"/>
      <c r="DN30" s="624"/>
      <c r="DO30" s="624"/>
      <c r="DP30" s="624"/>
      <c r="DQ30" s="624"/>
      <c r="DR30" s="624"/>
      <c r="DS30" s="624"/>
      <c r="DT30" s="624"/>
      <c r="DU30" s="624"/>
      <c r="DV30" s="625"/>
      <c r="DW30" s="628">
        <v>15.8</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98.9</v>
      </c>
      <c r="BH31" s="667"/>
      <c r="BI31" s="667"/>
      <c r="BJ31" s="667"/>
      <c r="BK31" s="667"/>
      <c r="BL31" s="667"/>
      <c r="BM31" s="618">
        <v>97.4</v>
      </c>
      <c r="BN31" s="667"/>
      <c r="BO31" s="667"/>
      <c r="BP31" s="667"/>
      <c r="BQ31" s="668"/>
      <c r="BR31" s="670">
        <v>99.2</v>
      </c>
      <c r="BS31" s="667"/>
      <c r="BT31" s="667"/>
      <c r="BU31" s="667"/>
      <c r="BV31" s="667"/>
      <c r="BW31" s="667"/>
      <c r="BX31" s="618">
        <v>97.8</v>
      </c>
      <c r="BY31" s="667"/>
      <c r="BZ31" s="667"/>
      <c r="CA31" s="667"/>
      <c r="CB31" s="668"/>
      <c r="CD31" s="663"/>
      <c r="CE31" s="664"/>
      <c r="CF31" s="620" t="s">
        <v>300</v>
      </c>
      <c r="CG31" s="621"/>
      <c r="CH31" s="621"/>
      <c r="CI31" s="621"/>
      <c r="CJ31" s="621"/>
      <c r="CK31" s="621"/>
      <c r="CL31" s="621"/>
      <c r="CM31" s="621"/>
      <c r="CN31" s="621"/>
      <c r="CO31" s="621"/>
      <c r="CP31" s="621"/>
      <c r="CQ31" s="622"/>
      <c r="CR31" s="623">
        <v>192274</v>
      </c>
      <c r="CS31" s="653"/>
      <c r="CT31" s="653"/>
      <c r="CU31" s="653"/>
      <c r="CV31" s="653"/>
      <c r="CW31" s="653"/>
      <c r="CX31" s="653"/>
      <c r="CY31" s="654"/>
      <c r="CZ31" s="628">
        <v>0.6</v>
      </c>
      <c r="DA31" s="655"/>
      <c r="DB31" s="655"/>
      <c r="DC31" s="658"/>
      <c r="DD31" s="632">
        <v>192274</v>
      </c>
      <c r="DE31" s="653"/>
      <c r="DF31" s="653"/>
      <c r="DG31" s="653"/>
      <c r="DH31" s="653"/>
      <c r="DI31" s="653"/>
      <c r="DJ31" s="653"/>
      <c r="DK31" s="654"/>
      <c r="DL31" s="632">
        <v>192274</v>
      </c>
      <c r="DM31" s="653"/>
      <c r="DN31" s="653"/>
      <c r="DO31" s="653"/>
      <c r="DP31" s="653"/>
      <c r="DQ31" s="653"/>
      <c r="DR31" s="653"/>
      <c r="DS31" s="653"/>
      <c r="DT31" s="653"/>
      <c r="DU31" s="653"/>
      <c r="DV31" s="654"/>
      <c r="DW31" s="628">
        <v>1.3</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2169465</v>
      </c>
      <c r="S32" s="624"/>
      <c r="T32" s="624"/>
      <c r="U32" s="624"/>
      <c r="V32" s="624"/>
      <c r="W32" s="624"/>
      <c r="X32" s="624"/>
      <c r="Y32" s="625"/>
      <c r="Z32" s="626">
        <v>7</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v>
      </c>
      <c r="BH32" s="653"/>
      <c r="BI32" s="653"/>
      <c r="BJ32" s="653"/>
      <c r="BK32" s="653"/>
      <c r="BL32" s="653"/>
      <c r="BM32" s="629">
        <v>98.1</v>
      </c>
      <c r="BN32" s="653"/>
      <c r="BO32" s="653"/>
      <c r="BP32" s="653"/>
      <c r="BQ32" s="669"/>
      <c r="BR32" s="680">
        <v>99.6</v>
      </c>
      <c r="BS32" s="653"/>
      <c r="BT32" s="653"/>
      <c r="BU32" s="653"/>
      <c r="BV32" s="653"/>
      <c r="BW32" s="653"/>
      <c r="BX32" s="629">
        <v>98.8</v>
      </c>
      <c r="BY32" s="653"/>
      <c r="BZ32" s="653"/>
      <c r="CA32" s="653"/>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5"/>
      <c r="DB32" s="655"/>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270890</v>
      </c>
      <c r="S33" s="624"/>
      <c r="T33" s="624"/>
      <c r="U33" s="624"/>
      <c r="V33" s="624"/>
      <c r="W33" s="624"/>
      <c r="X33" s="624"/>
      <c r="Y33" s="625"/>
      <c r="Z33" s="626">
        <v>0.9</v>
      </c>
      <c r="AA33" s="626"/>
      <c r="AB33" s="626"/>
      <c r="AC33" s="626"/>
      <c r="AD33" s="627">
        <v>22684</v>
      </c>
      <c r="AE33" s="627"/>
      <c r="AF33" s="627"/>
      <c r="AG33" s="627"/>
      <c r="AH33" s="627"/>
      <c r="AI33" s="627"/>
      <c r="AJ33" s="627"/>
      <c r="AK33" s="627"/>
      <c r="AL33" s="628">
        <v>0.2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98.8</v>
      </c>
      <c r="BH33" s="682"/>
      <c r="BI33" s="682"/>
      <c r="BJ33" s="682"/>
      <c r="BK33" s="682"/>
      <c r="BL33" s="682"/>
      <c r="BM33" s="683">
        <v>97.6</v>
      </c>
      <c r="BN33" s="682"/>
      <c r="BO33" s="682"/>
      <c r="BP33" s="682"/>
      <c r="BQ33" s="684"/>
      <c r="BR33" s="681">
        <v>98.9</v>
      </c>
      <c r="BS33" s="682"/>
      <c r="BT33" s="682"/>
      <c r="BU33" s="682"/>
      <c r="BV33" s="682"/>
      <c r="BW33" s="682"/>
      <c r="BX33" s="683">
        <v>97.5</v>
      </c>
      <c r="BY33" s="682"/>
      <c r="BZ33" s="682"/>
      <c r="CA33" s="682"/>
      <c r="CB33" s="684"/>
      <c r="CD33" s="620" t="s">
        <v>307</v>
      </c>
      <c r="CE33" s="621"/>
      <c r="CF33" s="621"/>
      <c r="CG33" s="621"/>
      <c r="CH33" s="621"/>
      <c r="CI33" s="621"/>
      <c r="CJ33" s="621"/>
      <c r="CK33" s="621"/>
      <c r="CL33" s="621"/>
      <c r="CM33" s="621"/>
      <c r="CN33" s="621"/>
      <c r="CO33" s="621"/>
      <c r="CP33" s="621"/>
      <c r="CQ33" s="622"/>
      <c r="CR33" s="623">
        <v>12486673</v>
      </c>
      <c r="CS33" s="653"/>
      <c r="CT33" s="653"/>
      <c r="CU33" s="653"/>
      <c r="CV33" s="653"/>
      <c r="CW33" s="653"/>
      <c r="CX33" s="653"/>
      <c r="CY33" s="654"/>
      <c r="CZ33" s="628">
        <v>41.8</v>
      </c>
      <c r="DA33" s="655"/>
      <c r="DB33" s="655"/>
      <c r="DC33" s="658"/>
      <c r="DD33" s="632">
        <v>8272019</v>
      </c>
      <c r="DE33" s="653"/>
      <c r="DF33" s="653"/>
      <c r="DG33" s="653"/>
      <c r="DH33" s="653"/>
      <c r="DI33" s="653"/>
      <c r="DJ33" s="653"/>
      <c r="DK33" s="654"/>
      <c r="DL33" s="632">
        <v>5425265</v>
      </c>
      <c r="DM33" s="653"/>
      <c r="DN33" s="653"/>
      <c r="DO33" s="653"/>
      <c r="DP33" s="653"/>
      <c r="DQ33" s="653"/>
      <c r="DR33" s="653"/>
      <c r="DS33" s="653"/>
      <c r="DT33" s="653"/>
      <c r="DU33" s="653"/>
      <c r="DV33" s="654"/>
      <c r="DW33" s="628">
        <v>36.799999999999997</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797349</v>
      </c>
      <c r="S34" s="624"/>
      <c r="T34" s="624"/>
      <c r="U34" s="624"/>
      <c r="V34" s="624"/>
      <c r="W34" s="624"/>
      <c r="X34" s="624"/>
      <c r="Y34" s="625"/>
      <c r="Z34" s="626">
        <v>2.6</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4270724</v>
      </c>
      <c r="CS34" s="624"/>
      <c r="CT34" s="624"/>
      <c r="CU34" s="624"/>
      <c r="CV34" s="624"/>
      <c r="CW34" s="624"/>
      <c r="CX34" s="624"/>
      <c r="CY34" s="625"/>
      <c r="CZ34" s="628">
        <v>14.3</v>
      </c>
      <c r="DA34" s="655"/>
      <c r="DB34" s="655"/>
      <c r="DC34" s="658"/>
      <c r="DD34" s="632">
        <v>3026659</v>
      </c>
      <c r="DE34" s="624"/>
      <c r="DF34" s="624"/>
      <c r="DG34" s="624"/>
      <c r="DH34" s="624"/>
      <c r="DI34" s="624"/>
      <c r="DJ34" s="624"/>
      <c r="DK34" s="625"/>
      <c r="DL34" s="632">
        <v>2195158</v>
      </c>
      <c r="DM34" s="624"/>
      <c r="DN34" s="624"/>
      <c r="DO34" s="624"/>
      <c r="DP34" s="624"/>
      <c r="DQ34" s="624"/>
      <c r="DR34" s="624"/>
      <c r="DS34" s="624"/>
      <c r="DT34" s="624"/>
      <c r="DU34" s="624"/>
      <c r="DV34" s="625"/>
      <c r="DW34" s="628">
        <v>14.9</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2722377</v>
      </c>
      <c r="S35" s="624"/>
      <c r="T35" s="624"/>
      <c r="U35" s="624"/>
      <c r="V35" s="624"/>
      <c r="W35" s="624"/>
      <c r="X35" s="624"/>
      <c r="Y35" s="625"/>
      <c r="Z35" s="626">
        <v>8.8000000000000007</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394366</v>
      </c>
      <c r="CS35" s="653"/>
      <c r="CT35" s="653"/>
      <c r="CU35" s="653"/>
      <c r="CV35" s="653"/>
      <c r="CW35" s="653"/>
      <c r="CX35" s="653"/>
      <c r="CY35" s="654"/>
      <c r="CZ35" s="628">
        <v>1.3</v>
      </c>
      <c r="DA35" s="655"/>
      <c r="DB35" s="655"/>
      <c r="DC35" s="658"/>
      <c r="DD35" s="632">
        <v>295023</v>
      </c>
      <c r="DE35" s="653"/>
      <c r="DF35" s="653"/>
      <c r="DG35" s="653"/>
      <c r="DH35" s="653"/>
      <c r="DI35" s="653"/>
      <c r="DJ35" s="653"/>
      <c r="DK35" s="654"/>
      <c r="DL35" s="632">
        <v>295023</v>
      </c>
      <c r="DM35" s="653"/>
      <c r="DN35" s="653"/>
      <c r="DO35" s="653"/>
      <c r="DP35" s="653"/>
      <c r="DQ35" s="653"/>
      <c r="DR35" s="653"/>
      <c r="DS35" s="653"/>
      <c r="DT35" s="653"/>
      <c r="DU35" s="653"/>
      <c r="DV35" s="654"/>
      <c r="DW35" s="628">
        <v>2</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1375724</v>
      </c>
      <c r="S36" s="624"/>
      <c r="T36" s="624"/>
      <c r="U36" s="624"/>
      <c r="V36" s="624"/>
      <c r="W36" s="624"/>
      <c r="X36" s="624"/>
      <c r="Y36" s="625"/>
      <c r="Z36" s="626">
        <v>4.4000000000000004</v>
      </c>
      <c r="AA36" s="626"/>
      <c r="AB36" s="626"/>
      <c r="AC36" s="626"/>
      <c r="AD36" s="627" t="s">
        <v>121</v>
      </c>
      <c r="AE36" s="627"/>
      <c r="AF36" s="627"/>
      <c r="AG36" s="627"/>
      <c r="AH36" s="627"/>
      <c r="AI36" s="627"/>
      <c r="AJ36" s="627"/>
      <c r="AK36" s="627"/>
      <c r="AL36" s="628" t="s">
        <v>121</v>
      </c>
      <c r="AM36" s="629"/>
      <c r="AN36" s="629"/>
      <c r="AO36" s="630"/>
      <c r="AP36" s="210"/>
      <c r="AQ36" s="685" t="s">
        <v>315</v>
      </c>
      <c r="AR36" s="686"/>
      <c r="AS36" s="686"/>
      <c r="AT36" s="686"/>
      <c r="AU36" s="686"/>
      <c r="AV36" s="686"/>
      <c r="AW36" s="686"/>
      <c r="AX36" s="686"/>
      <c r="AY36" s="687"/>
      <c r="AZ36" s="612">
        <v>4176034</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47439</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2054023</v>
      </c>
      <c r="CS36" s="624"/>
      <c r="CT36" s="624"/>
      <c r="CU36" s="624"/>
      <c r="CV36" s="624"/>
      <c r="CW36" s="624"/>
      <c r="CX36" s="624"/>
      <c r="CY36" s="625"/>
      <c r="CZ36" s="628">
        <v>6.9</v>
      </c>
      <c r="DA36" s="655"/>
      <c r="DB36" s="655"/>
      <c r="DC36" s="658"/>
      <c r="DD36" s="632">
        <v>1127379</v>
      </c>
      <c r="DE36" s="624"/>
      <c r="DF36" s="624"/>
      <c r="DG36" s="624"/>
      <c r="DH36" s="624"/>
      <c r="DI36" s="624"/>
      <c r="DJ36" s="624"/>
      <c r="DK36" s="625"/>
      <c r="DL36" s="632">
        <v>758406</v>
      </c>
      <c r="DM36" s="624"/>
      <c r="DN36" s="624"/>
      <c r="DO36" s="624"/>
      <c r="DP36" s="624"/>
      <c r="DQ36" s="624"/>
      <c r="DR36" s="624"/>
      <c r="DS36" s="624"/>
      <c r="DT36" s="624"/>
      <c r="DU36" s="624"/>
      <c r="DV36" s="625"/>
      <c r="DW36" s="628">
        <v>5.2</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721712</v>
      </c>
      <c r="S37" s="624"/>
      <c r="T37" s="624"/>
      <c r="U37" s="624"/>
      <c r="V37" s="624"/>
      <c r="W37" s="624"/>
      <c r="X37" s="624"/>
      <c r="Y37" s="625"/>
      <c r="Z37" s="626">
        <v>2.2999999999999998</v>
      </c>
      <c r="AA37" s="626"/>
      <c r="AB37" s="626"/>
      <c r="AC37" s="626"/>
      <c r="AD37" s="627">
        <v>2193</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898079</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-36881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9931</v>
      </c>
      <c r="CS37" s="653"/>
      <c r="CT37" s="653"/>
      <c r="CU37" s="653"/>
      <c r="CV37" s="653"/>
      <c r="CW37" s="653"/>
      <c r="CX37" s="653"/>
      <c r="CY37" s="654"/>
      <c r="CZ37" s="628">
        <v>0</v>
      </c>
      <c r="DA37" s="655"/>
      <c r="DB37" s="655"/>
      <c r="DC37" s="658"/>
      <c r="DD37" s="632">
        <v>9931</v>
      </c>
      <c r="DE37" s="653"/>
      <c r="DF37" s="653"/>
      <c r="DG37" s="653"/>
      <c r="DH37" s="653"/>
      <c r="DI37" s="653"/>
      <c r="DJ37" s="653"/>
      <c r="DK37" s="654"/>
      <c r="DL37" s="632">
        <v>9931</v>
      </c>
      <c r="DM37" s="653"/>
      <c r="DN37" s="653"/>
      <c r="DO37" s="653"/>
      <c r="DP37" s="653"/>
      <c r="DQ37" s="653"/>
      <c r="DR37" s="653"/>
      <c r="DS37" s="653"/>
      <c r="DT37" s="653"/>
      <c r="DU37" s="653"/>
      <c r="DV37" s="654"/>
      <c r="DW37" s="628">
        <v>0.1</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3241700</v>
      </c>
      <c r="S38" s="624"/>
      <c r="T38" s="624"/>
      <c r="U38" s="624"/>
      <c r="V38" s="624"/>
      <c r="W38" s="624"/>
      <c r="X38" s="624"/>
      <c r="Y38" s="625"/>
      <c r="Z38" s="626">
        <v>10.5</v>
      </c>
      <c r="AA38" s="626"/>
      <c r="AB38" s="626"/>
      <c r="AC38" s="626"/>
      <c r="AD38" s="627" t="s">
        <v>121</v>
      </c>
      <c r="AE38" s="627"/>
      <c r="AF38" s="627"/>
      <c r="AG38" s="627"/>
      <c r="AH38" s="627"/>
      <c r="AI38" s="627"/>
      <c r="AJ38" s="627"/>
      <c r="AK38" s="627"/>
      <c r="AL38" s="628" t="s">
        <v>121</v>
      </c>
      <c r="AM38" s="629"/>
      <c r="AN38" s="629"/>
      <c r="AO38" s="630"/>
      <c r="AQ38" s="689" t="s">
        <v>323</v>
      </c>
      <c r="AR38" s="690"/>
      <c r="AS38" s="690"/>
      <c r="AT38" s="690"/>
      <c r="AU38" s="690"/>
      <c r="AV38" s="690"/>
      <c r="AW38" s="690"/>
      <c r="AX38" s="690"/>
      <c r="AY38" s="691"/>
      <c r="AZ38" s="623">
        <v>465518</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7232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2810559</v>
      </c>
      <c r="CS38" s="624"/>
      <c r="CT38" s="624"/>
      <c r="CU38" s="624"/>
      <c r="CV38" s="624"/>
      <c r="CW38" s="624"/>
      <c r="CX38" s="624"/>
      <c r="CY38" s="625"/>
      <c r="CZ38" s="628">
        <v>9.4</v>
      </c>
      <c r="DA38" s="655"/>
      <c r="DB38" s="655"/>
      <c r="DC38" s="658"/>
      <c r="DD38" s="632">
        <v>2267273</v>
      </c>
      <c r="DE38" s="624"/>
      <c r="DF38" s="624"/>
      <c r="DG38" s="624"/>
      <c r="DH38" s="624"/>
      <c r="DI38" s="624"/>
      <c r="DJ38" s="624"/>
      <c r="DK38" s="625"/>
      <c r="DL38" s="632">
        <v>2176678</v>
      </c>
      <c r="DM38" s="624"/>
      <c r="DN38" s="624"/>
      <c r="DO38" s="624"/>
      <c r="DP38" s="624"/>
      <c r="DQ38" s="624"/>
      <c r="DR38" s="624"/>
      <c r="DS38" s="624"/>
      <c r="DT38" s="624"/>
      <c r="DU38" s="624"/>
      <c r="DV38" s="625"/>
      <c r="DW38" s="628">
        <v>14.8</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v>778900</v>
      </c>
      <c r="S39" s="624"/>
      <c r="T39" s="624"/>
      <c r="U39" s="624"/>
      <c r="V39" s="624"/>
      <c r="W39" s="624"/>
      <c r="X39" s="624"/>
      <c r="Y39" s="625"/>
      <c r="Z39" s="626">
        <v>2.5</v>
      </c>
      <c r="AA39" s="626"/>
      <c r="AB39" s="626"/>
      <c r="AC39" s="626"/>
      <c r="AD39" s="627" t="s">
        <v>121</v>
      </c>
      <c r="AE39" s="627"/>
      <c r="AF39" s="627"/>
      <c r="AG39" s="627"/>
      <c r="AH39" s="627"/>
      <c r="AI39" s="627"/>
      <c r="AJ39" s="627"/>
      <c r="AK39" s="627"/>
      <c r="AL39" s="628" t="s">
        <v>121</v>
      </c>
      <c r="AM39" s="629"/>
      <c r="AN39" s="629"/>
      <c r="AO39" s="630"/>
      <c r="AQ39" s="689" t="s">
        <v>327</v>
      </c>
      <c r="AR39" s="690"/>
      <c r="AS39" s="690"/>
      <c r="AT39" s="690"/>
      <c r="AU39" s="690"/>
      <c r="AV39" s="690"/>
      <c r="AW39" s="690"/>
      <c r="AX39" s="690"/>
      <c r="AY39" s="691"/>
      <c r="AZ39" s="623" t="s">
        <v>121</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11030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2038601</v>
      </c>
      <c r="CS39" s="653"/>
      <c r="CT39" s="653"/>
      <c r="CU39" s="653"/>
      <c r="CV39" s="653"/>
      <c r="CW39" s="653"/>
      <c r="CX39" s="653"/>
      <c r="CY39" s="654"/>
      <c r="CZ39" s="628">
        <v>6.8</v>
      </c>
      <c r="DA39" s="655"/>
      <c r="DB39" s="655"/>
      <c r="DC39" s="658"/>
      <c r="DD39" s="632">
        <v>1530685</v>
      </c>
      <c r="DE39" s="653"/>
      <c r="DF39" s="653"/>
      <c r="DG39" s="653"/>
      <c r="DH39" s="653"/>
      <c r="DI39" s="653"/>
      <c r="DJ39" s="653"/>
      <c r="DK39" s="654"/>
      <c r="DL39" s="632" t="s">
        <v>121</v>
      </c>
      <c r="DM39" s="653"/>
      <c r="DN39" s="653"/>
      <c r="DO39" s="653"/>
      <c r="DP39" s="653"/>
      <c r="DQ39" s="653"/>
      <c r="DR39" s="653"/>
      <c r="DS39" s="653"/>
      <c r="DT39" s="653"/>
      <c r="DU39" s="653"/>
      <c r="DV39" s="654"/>
      <c r="DW39" s="628" t="s">
        <v>121</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45900</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9" t="s">
        <v>331</v>
      </c>
      <c r="AR40" s="690"/>
      <c r="AS40" s="690"/>
      <c r="AT40" s="690"/>
      <c r="AU40" s="690"/>
      <c r="AV40" s="690"/>
      <c r="AW40" s="690"/>
      <c r="AX40" s="690"/>
      <c r="AY40" s="691"/>
      <c r="AZ40" s="623" t="s">
        <v>121</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114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918400</v>
      </c>
      <c r="CS40" s="624"/>
      <c r="CT40" s="624"/>
      <c r="CU40" s="624"/>
      <c r="CV40" s="624"/>
      <c r="CW40" s="624"/>
      <c r="CX40" s="624"/>
      <c r="CY40" s="625"/>
      <c r="CZ40" s="628">
        <v>3.1</v>
      </c>
      <c r="DA40" s="655"/>
      <c r="DB40" s="655"/>
      <c r="DC40" s="658"/>
      <c r="DD40" s="632">
        <v>25000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30979898</v>
      </c>
      <c r="S41" s="699"/>
      <c r="T41" s="699"/>
      <c r="U41" s="699"/>
      <c r="V41" s="699"/>
      <c r="W41" s="699"/>
      <c r="X41" s="699"/>
      <c r="Y41" s="700"/>
      <c r="Z41" s="701">
        <v>100</v>
      </c>
      <c r="AA41" s="701"/>
      <c r="AB41" s="701"/>
      <c r="AC41" s="701"/>
      <c r="AD41" s="702">
        <v>13901208</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602635</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3"/>
      <c r="CT41" s="653"/>
      <c r="CU41" s="653"/>
      <c r="CV41" s="653"/>
      <c r="CW41" s="653"/>
      <c r="CX41" s="653"/>
      <c r="CY41" s="654"/>
      <c r="CZ41" s="628" t="s">
        <v>121</v>
      </c>
      <c r="DA41" s="655"/>
      <c r="DB41" s="655"/>
      <c r="DC41" s="658"/>
      <c r="DD41" s="632" t="s">
        <v>121</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2209802</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423</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2526518</v>
      </c>
      <c r="CS42" s="653"/>
      <c r="CT42" s="653"/>
      <c r="CU42" s="653"/>
      <c r="CV42" s="653"/>
      <c r="CW42" s="653"/>
      <c r="CX42" s="653"/>
      <c r="CY42" s="654"/>
      <c r="CZ42" s="628">
        <v>8.5</v>
      </c>
      <c r="DA42" s="655"/>
      <c r="DB42" s="655"/>
      <c r="DC42" s="658"/>
      <c r="DD42" s="632">
        <v>248358</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42232</v>
      </c>
      <c r="CS43" s="653"/>
      <c r="CT43" s="653"/>
      <c r="CU43" s="653"/>
      <c r="CV43" s="653"/>
      <c r="CW43" s="653"/>
      <c r="CX43" s="653"/>
      <c r="CY43" s="654"/>
      <c r="CZ43" s="628">
        <v>0.1</v>
      </c>
      <c r="DA43" s="655"/>
      <c r="DB43" s="655"/>
      <c r="DC43" s="658"/>
      <c r="DD43" s="632">
        <v>42232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2526518</v>
      </c>
      <c r="CS44" s="624"/>
      <c r="CT44" s="624"/>
      <c r="CU44" s="624"/>
      <c r="CV44" s="624"/>
      <c r="CW44" s="624"/>
      <c r="CX44" s="624"/>
      <c r="CY44" s="625"/>
      <c r="CZ44" s="628">
        <v>8.5</v>
      </c>
      <c r="DA44" s="629"/>
      <c r="DB44" s="629"/>
      <c r="DC44" s="635"/>
      <c r="DD44" s="632">
        <v>248358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372498</v>
      </c>
      <c r="CS45" s="653"/>
      <c r="CT45" s="653"/>
      <c r="CU45" s="653"/>
      <c r="CV45" s="653"/>
      <c r="CW45" s="653"/>
      <c r="CX45" s="653"/>
      <c r="CY45" s="654"/>
      <c r="CZ45" s="628">
        <v>1.2</v>
      </c>
      <c r="DA45" s="655"/>
      <c r="DB45" s="655"/>
      <c r="DC45" s="658"/>
      <c r="DD45" s="632">
        <v>14501</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2084603</v>
      </c>
      <c r="CS46" s="624"/>
      <c r="CT46" s="624"/>
      <c r="CU46" s="624"/>
      <c r="CV46" s="624"/>
      <c r="CW46" s="624"/>
      <c r="CX46" s="624"/>
      <c r="CY46" s="625"/>
      <c r="CZ46" s="628">
        <v>7</v>
      </c>
      <c r="DA46" s="629"/>
      <c r="DB46" s="629"/>
      <c r="DC46" s="635"/>
      <c r="DD46" s="632">
        <v>233304</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121</v>
      </c>
      <c r="CS47" s="653"/>
      <c r="CT47" s="653"/>
      <c r="CU47" s="653"/>
      <c r="CV47" s="653"/>
      <c r="CW47" s="653"/>
      <c r="CX47" s="653"/>
      <c r="CY47" s="654"/>
      <c r="CZ47" s="628" t="s">
        <v>121</v>
      </c>
      <c r="DA47" s="655"/>
      <c r="DB47" s="655"/>
      <c r="DC47" s="658"/>
      <c r="DD47" s="632" t="s">
        <v>121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29877272</v>
      </c>
      <c r="CS49" s="682"/>
      <c r="CT49" s="682"/>
      <c r="CU49" s="682"/>
      <c r="CV49" s="682"/>
      <c r="CW49" s="682"/>
      <c r="CX49" s="682"/>
      <c r="CY49" s="711"/>
      <c r="CZ49" s="703">
        <v>100</v>
      </c>
      <c r="DA49" s="712"/>
      <c r="DB49" s="712"/>
      <c r="DC49" s="713"/>
      <c r="DD49" s="714">
        <v>18337052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rAi1WTxWDOqUQVT7FuJMUISBgvzaXgHFldgYOdehikUMVzSYpCIXRzDS7rzrC2K1kwAIBBzRXZOGk5nUTmlow==" saltValue="DmZuaexbUuMNHjHCwHOJ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tabSelected="1" topLeftCell="G1" zoomScale="70" zoomScaleNormal="25" zoomScaleSheetLayoutView="70" workbookViewId="0">
      <selection activeCell="BN4" sqref="BN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30985</v>
      </c>
      <c r="R7" s="753"/>
      <c r="S7" s="753"/>
      <c r="T7" s="753"/>
      <c r="U7" s="753"/>
      <c r="V7" s="753">
        <v>29882</v>
      </c>
      <c r="W7" s="753"/>
      <c r="X7" s="753"/>
      <c r="Y7" s="753"/>
      <c r="Z7" s="753"/>
      <c r="AA7" s="753">
        <v>1103</v>
      </c>
      <c r="AB7" s="753"/>
      <c r="AC7" s="753"/>
      <c r="AD7" s="753"/>
      <c r="AE7" s="754"/>
      <c r="AF7" s="755">
        <v>565</v>
      </c>
      <c r="AG7" s="756"/>
      <c r="AH7" s="756"/>
      <c r="AI7" s="756"/>
      <c r="AJ7" s="757"/>
      <c r="AK7" s="758">
        <v>2622</v>
      </c>
      <c r="AL7" s="759"/>
      <c r="AM7" s="759"/>
      <c r="AN7" s="759"/>
      <c r="AO7" s="759"/>
      <c r="AP7" s="759">
        <v>32558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561</v>
      </c>
      <c r="BT7" s="747"/>
      <c r="BU7" s="747"/>
      <c r="BV7" s="747"/>
      <c r="BW7" s="747"/>
      <c r="BX7" s="747"/>
      <c r="BY7" s="747"/>
      <c r="BZ7" s="747"/>
      <c r="CA7" s="747"/>
      <c r="CB7" s="747"/>
      <c r="CC7" s="747"/>
      <c r="CD7" s="747"/>
      <c r="CE7" s="747"/>
      <c r="CF7" s="747"/>
      <c r="CG7" s="762"/>
      <c r="CH7" s="743">
        <v>1</v>
      </c>
      <c r="CI7" s="744"/>
      <c r="CJ7" s="744"/>
      <c r="CK7" s="744"/>
      <c r="CL7" s="745"/>
      <c r="CM7" s="743">
        <v>21</v>
      </c>
      <c r="CN7" s="744"/>
      <c r="CO7" s="744"/>
      <c r="CP7" s="744"/>
      <c r="CQ7" s="745"/>
      <c r="CR7" s="743">
        <v>5</v>
      </c>
      <c r="CS7" s="744"/>
      <c r="CT7" s="744"/>
      <c r="CU7" s="744"/>
      <c r="CV7" s="745"/>
      <c r="CW7" s="743" t="s">
        <v>556</v>
      </c>
      <c r="CX7" s="744"/>
      <c r="CY7" s="744"/>
      <c r="CZ7" s="744"/>
      <c r="DA7" s="745"/>
      <c r="DB7" s="743" t="s">
        <v>556</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803</v>
      </c>
      <c r="R8" s="784"/>
      <c r="S8" s="784"/>
      <c r="T8" s="784"/>
      <c r="U8" s="784"/>
      <c r="V8" s="784">
        <v>803</v>
      </c>
      <c r="W8" s="784"/>
      <c r="X8" s="784"/>
      <c r="Y8" s="784"/>
      <c r="Z8" s="784"/>
      <c r="AA8" s="784" t="s">
        <v>556</v>
      </c>
      <c r="AB8" s="784"/>
      <c r="AC8" s="784"/>
      <c r="AD8" s="784"/>
      <c r="AE8" s="785"/>
      <c r="AF8" s="786" t="s">
        <v>121</v>
      </c>
      <c r="AG8" s="787"/>
      <c r="AH8" s="787"/>
      <c r="AI8" s="787"/>
      <c r="AJ8" s="788"/>
      <c r="AK8" s="769" t="s">
        <v>556</v>
      </c>
      <c r="AL8" s="770"/>
      <c r="AM8" s="770"/>
      <c r="AN8" s="770"/>
      <c r="AO8" s="770"/>
      <c r="AP8" s="770" t="s">
        <v>556</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4996</v>
      </c>
      <c r="R9" s="784"/>
      <c r="S9" s="784"/>
      <c r="T9" s="784"/>
      <c r="U9" s="784"/>
      <c r="V9" s="784">
        <v>4996</v>
      </c>
      <c r="W9" s="784"/>
      <c r="X9" s="784"/>
      <c r="Y9" s="784"/>
      <c r="Z9" s="784"/>
      <c r="AA9" s="784" t="s">
        <v>556</v>
      </c>
      <c r="AB9" s="784"/>
      <c r="AC9" s="784"/>
      <c r="AD9" s="784"/>
      <c r="AE9" s="785"/>
      <c r="AF9" s="786" t="s">
        <v>121</v>
      </c>
      <c r="AG9" s="787"/>
      <c r="AH9" s="787"/>
      <c r="AI9" s="787"/>
      <c r="AJ9" s="788"/>
      <c r="AK9" s="769" t="s">
        <v>556</v>
      </c>
      <c r="AL9" s="770"/>
      <c r="AM9" s="770"/>
      <c r="AN9" s="770"/>
      <c r="AO9" s="770"/>
      <c r="AP9" s="770" t="s">
        <v>556</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t="s">
        <v>377</v>
      </c>
      <c r="C10" s="781"/>
      <c r="D10" s="781"/>
      <c r="E10" s="781"/>
      <c r="F10" s="781"/>
      <c r="G10" s="781"/>
      <c r="H10" s="781"/>
      <c r="I10" s="781"/>
      <c r="J10" s="781"/>
      <c r="K10" s="781"/>
      <c r="L10" s="781"/>
      <c r="M10" s="781"/>
      <c r="N10" s="781"/>
      <c r="O10" s="781"/>
      <c r="P10" s="782"/>
      <c r="Q10" s="783">
        <v>2554</v>
      </c>
      <c r="R10" s="784"/>
      <c r="S10" s="784"/>
      <c r="T10" s="784"/>
      <c r="U10" s="784"/>
      <c r="V10" s="784">
        <v>2554</v>
      </c>
      <c r="W10" s="784"/>
      <c r="X10" s="784"/>
      <c r="Y10" s="784"/>
      <c r="Z10" s="784"/>
      <c r="AA10" s="784" t="s">
        <v>556</v>
      </c>
      <c r="AB10" s="784"/>
      <c r="AC10" s="784"/>
      <c r="AD10" s="784"/>
      <c r="AE10" s="785"/>
      <c r="AF10" s="786" t="s">
        <v>121</v>
      </c>
      <c r="AG10" s="787"/>
      <c r="AH10" s="787"/>
      <c r="AI10" s="787"/>
      <c r="AJ10" s="788"/>
      <c r="AK10" s="769" t="s">
        <v>556</v>
      </c>
      <c r="AL10" s="770"/>
      <c r="AM10" s="770"/>
      <c r="AN10" s="770"/>
      <c r="AO10" s="770"/>
      <c r="AP10" s="770" t="s">
        <v>556</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379</v>
      </c>
      <c r="B23" s="789" t="s">
        <v>380</v>
      </c>
      <c r="C23" s="790"/>
      <c r="D23" s="790"/>
      <c r="E23" s="790"/>
      <c r="F23" s="790"/>
      <c r="G23" s="790"/>
      <c r="H23" s="790"/>
      <c r="I23" s="790"/>
      <c r="J23" s="790"/>
      <c r="K23" s="790"/>
      <c r="L23" s="790"/>
      <c r="M23" s="790"/>
      <c r="N23" s="790"/>
      <c r="O23" s="790"/>
      <c r="P23" s="791"/>
      <c r="Q23" s="792">
        <v>39338</v>
      </c>
      <c r="R23" s="793"/>
      <c r="S23" s="793"/>
      <c r="T23" s="793"/>
      <c r="U23" s="793"/>
      <c r="V23" s="793">
        <v>38235</v>
      </c>
      <c r="W23" s="793"/>
      <c r="X23" s="793"/>
      <c r="Y23" s="793"/>
      <c r="Z23" s="793"/>
      <c r="AA23" s="793">
        <v>1103</v>
      </c>
      <c r="AB23" s="793"/>
      <c r="AC23" s="793"/>
      <c r="AD23" s="793"/>
      <c r="AE23" s="794"/>
      <c r="AF23" s="795">
        <v>565</v>
      </c>
      <c r="AG23" s="793"/>
      <c r="AH23" s="793"/>
      <c r="AI23" s="793"/>
      <c r="AJ23" s="796"/>
      <c r="AK23" s="797"/>
      <c r="AL23" s="798"/>
      <c r="AM23" s="798"/>
      <c r="AN23" s="798"/>
      <c r="AO23" s="798"/>
      <c r="AP23" s="793">
        <v>32558</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391</v>
      </c>
      <c r="C28" s="750"/>
      <c r="D28" s="750"/>
      <c r="E28" s="750"/>
      <c r="F28" s="750"/>
      <c r="G28" s="750"/>
      <c r="H28" s="750"/>
      <c r="I28" s="750"/>
      <c r="J28" s="750"/>
      <c r="K28" s="750"/>
      <c r="L28" s="750"/>
      <c r="M28" s="750"/>
      <c r="N28" s="750"/>
      <c r="O28" s="750"/>
      <c r="P28" s="751"/>
      <c r="Q28" s="822">
        <v>6704</v>
      </c>
      <c r="R28" s="823"/>
      <c r="S28" s="823"/>
      <c r="T28" s="823"/>
      <c r="U28" s="823"/>
      <c r="V28" s="823">
        <v>6657</v>
      </c>
      <c r="W28" s="823"/>
      <c r="X28" s="823"/>
      <c r="Y28" s="823"/>
      <c r="Z28" s="823"/>
      <c r="AA28" s="823">
        <v>47</v>
      </c>
      <c r="AB28" s="823"/>
      <c r="AC28" s="823"/>
      <c r="AD28" s="823"/>
      <c r="AE28" s="824"/>
      <c r="AF28" s="825">
        <v>47</v>
      </c>
      <c r="AG28" s="823"/>
      <c r="AH28" s="823"/>
      <c r="AI28" s="823"/>
      <c r="AJ28" s="826"/>
      <c r="AK28" s="827">
        <v>603</v>
      </c>
      <c r="AL28" s="828"/>
      <c r="AM28" s="828"/>
      <c r="AN28" s="828"/>
      <c r="AO28" s="828"/>
      <c r="AP28" s="828" t="s">
        <v>556</v>
      </c>
      <c r="AQ28" s="828"/>
      <c r="AR28" s="828"/>
      <c r="AS28" s="828"/>
      <c r="AT28" s="828"/>
      <c r="AU28" s="828" t="s">
        <v>556</v>
      </c>
      <c r="AV28" s="828"/>
      <c r="AW28" s="828"/>
      <c r="AX28" s="828"/>
      <c r="AY28" s="828"/>
      <c r="AZ28" s="829" t="s">
        <v>556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392</v>
      </c>
      <c r="C29" s="781"/>
      <c r="D29" s="781"/>
      <c r="E29" s="781"/>
      <c r="F29" s="781"/>
      <c r="G29" s="781"/>
      <c r="H29" s="781"/>
      <c r="I29" s="781"/>
      <c r="J29" s="781"/>
      <c r="K29" s="781"/>
      <c r="L29" s="781"/>
      <c r="M29" s="781"/>
      <c r="N29" s="781"/>
      <c r="O29" s="781"/>
      <c r="P29" s="782"/>
      <c r="Q29" s="783">
        <v>1183</v>
      </c>
      <c r="R29" s="784"/>
      <c r="S29" s="784"/>
      <c r="T29" s="784"/>
      <c r="U29" s="784"/>
      <c r="V29" s="784">
        <v>1144</v>
      </c>
      <c r="W29" s="784"/>
      <c r="X29" s="784"/>
      <c r="Y29" s="784"/>
      <c r="Z29" s="784"/>
      <c r="AA29" s="784">
        <v>39</v>
      </c>
      <c r="AB29" s="784"/>
      <c r="AC29" s="784"/>
      <c r="AD29" s="784"/>
      <c r="AE29" s="785"/>
      <c r="AF29" s="786">
        <v>39</v>
      </c>
      <c r="AG29" s="787"/>
      <c r="AH29" s="787"/>
      <c r="AI29" s="787"/>
      <c r="AJ29" s="788"/>
      <c r="AK29" s="834">
        <v>290</v>
      </c>
      <c r="AL29" s="830"/>
      <c r="AM29" s="830"/>
      <c r="AN29" s="830"/>
      <c r="AO29" s="830"/>
      <c r="AP29" s="830" t="s">
        <v>556</v>
      </c>
      <c r="AQ29" s="830"/>
      <c r="AR29" s="830"/>
      <c r="AS29" s="830"/>
      <c r="AT29" s="830"/>
      <c r="AU29" s="830" t="s">
        <v>556</v>
      </c>
      <c r="AV29" s="830"/>
      <c r="AW29" s="830"/>
      <c r="AX29" s="830"/>
      <c r="AY29" s="830"/>
      <c r="AZ29" s="831" t="s">
        <v>556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393</v>
      </c>
      <c r="C30" s="781"/>
      <c r="D30" s="781"/>
      <c r="E30" s="781"/>
      <c r="F30" s="781"/>
      <c r="G30" s="781"/>
      <c r="H30" s="781"/>
      <c r="I30" s="781"/>
      <c r="J30" s="781"/>
      <c r="K30" s="781"/>
      <c r="L30" s="781"/>
      <c r="M30" s="781"/>
      <c r="N30" s="781"/>
      <c r="O30" s="781"/>
      <c r="P30" s="782"/>
      <c r="Q30" s="783">
        <v>7347</v>
      </c>
      <c r="R30" s="784"/>
      <c r="S30" s="784"/>
      <c r="T30" s="784"/>
      <c r="U30" s="784"/>
      <c r="V30" s="784">
        <v>6802</v>
      </c>
      <c r="W30" s="784"/>
      <c r="X30" s="784"/>
      <c r="Y30" s="784"/>
      <c r="Z30" s="784"/>
      <c r="AA30" s="784">
        <v>545</v>
      </c>
      <c r="AB30" s="784"/>
      <c r="AC30" s="784"/>
      <c r="AD30" s="784"/>
      <c r="AE30" s="785"/>
      <c r="AF30" s="786">
        <v>545</v>
      </c>
      <c r="AG30" s="787"/>
      <c r="AH30" s="787"/>
      <c r="AI30" s="787"/>
      <c r="AJ30" s="788"/>
      <c r="AK30" s="834">
        <v>1058</v>
      </c>
      <c r="AL30" s="830"/>
      <c r="AM30" s="830"/>
      <c r="AN30" s="830"/>
      <c r="AO30" s="830"/>
      <c r="AP30" s="830" t="s">
        <v>556</v>
      </c>
      <c r="AQ30" s="830"/>
      <c r="AR30" s="830"/>
      <c r="AS30" s="830"/>
      <c r="AT30" s="830"/>
      <c r="AU30" s="830" t="s">
        <v>556</v>
      </c>
      <c r="AV30" s="830"/>
      <c r="AW30" s="830"/>
      <c r="AX30" s="830"/>
      <c r="AY30" s="830"/>
      <c r="AZ30" s="831" t="s">
        <v>556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394</v>
      </c>
      <c r="C31" s="781"/>
      <c r="D31" s="781"/>
      <c r="E31" s="781"/>
      <c r="F31" s="781"/>
      <c r="G31" s="781"/>
      <c r="H31" s="781"/>
      <c r="I31" s="781"/>
      <c r="J31" s="781"/>
      <c r="K31" s="781"/>
      <c r="L31" s="781"/>
      <c r="M31" s="781"/>
      <c r="N31" s="781"/>
      <c r="O31" s="781"/>
      <c r="P31" s="782"/>
      <c r="Q31" s="783">
        <v>1354</v>
      </c>
      <c r="R31" s="784"/>
      <c r="S31" s="784"/>
      <c r="T31" s="784"/>
      <c r="U31" s="784"/>
      <c r="V31" s="784">
        <v>1170</v>
      </c>
      <c r="W31" s="784"/>
      <c r="X31" s="784"/>
      <c r="Y31" s="784"/>
      <c r="Z31" s="784"/>
      <c r="AA31" s="784">
        <v>184</v>
      </c>
      <c r="AB31" s="784"/>
      <c r="AC31" s="784"/>
      <c r="AD31" s="784"/>
      <c r="AE31" s="785"/>
      <c r="AF31" s="786">
        <v>3223</v>
      </c>
      <c r="AG31" s="787"/>
      <c r="AH31" s="787"/>
      <c r="AI31" s="787"/>
      <c r="AJ31" s="788"/>
      <c r="AK31" s="834">
        <v>898</v>
      </c>
      <c r="AL31" s="830"/>
      <c r="AM31" s="830"/>
      <c r="AN31" s="830"/>
      <c r="AO31" s="830"/>
      <c r="AP31" s="830">
        <v>6978</v>
      </c>
      <c r="AQ31" s="830"/>
      <c r="AR31" s="830"/>
      <c r="AS31" s="830"/>
      <c r="AT31" s="830"/>
      <c r="AU31" s="830">
        <v>84</v>
      </c>
      <c r="AV31" s="830"/>
      <c r="AW31" s="830"/>
      <c r="AX31" s="830"/>
      <c r="AY31" s="830"/>
      <c r="AZ31" s="831" t="s">
        <v>556</v>
      </c>
      <c r="BA31" s="831"/>
      <c r="BB31" s="831"/>
      <c r="BC31" s="831"/>
      <c r="BD31" s="831"/>
      <c r="BE31" s="832" t="s">
        <v>395</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396</v>
      </c>
      <c r="C32" s="781"/>
      <c r="D32" s="781"/>
      <c r="E32" s="781"/>
      <c r="F32" s="781"/>
      <c r="G32" s="781"/>
      <c r="H32" s="781"/>
      <c r="I32" s="781"/>
      <c r="J32" s="781"/>
      <c r="K32" s="781"/>
      <c r="L32" s="781"/>
      <c r="M32" s="781"/>
      <c r="N32" s="781"/>
      <c r="O32" s="781"/>
      <c r="P32" s="782"/>
      <c r="Q32" s="783">
        <v>774</v>
      </c>
      <c r="R32" s="784"/>
      <c r="S32" s="784"/>
      <c r="T32" s="784"/>
      <c r="U32" s="784"/>
      <c r="V32" s="784">
        <v>718</v>
      </c>
      <c r="W32" s="784"/>
      <c r="X32" s="784"/>
      <c r="Y32" s="784"/>
      <c r="Z32" s="784"/>
      <c r="AA32" s="784">
        <v>56</v>
      </c>
      <c r="AB32" s="784"/>
      <c r="AC32" s="784"/>
      <c r="AD32" s="784"/>
      <c r="AE32" s="785"/>
      <c r="AF32" s="786">
        <v>293</v>
      </c>
      <c r="AG32" s="787"/>
      <c r="AH32" s="787"/>
      <c r="AI32" s="787"/>
      <c r="AJ32" s="788"/>
      <c r="AK32" s="834">
        <v>466</v>
      </c>
      <c r="AL32" s="830"/>
      <c r="AM32" s="830"/>
      <c r="AN32" s="830"/>
      <c r="AO32" s="830"/>
      <c r="AP32" s="830">
        <v>6222</v>
      </c>
      <c r="AQ32" s="830"/>
      <c r="AR32" s="830"/>
      <c r="AS32" s="830"/>
      <c r="AT32" s="830"/>
      <c r="AU32" s="830">
        <v>5905</v>
      </c>
      <c r="AV32" s="830"/>
      <c r="AW32" s="830"/>
      <c r="AX32" s="830"/>
      <c r="AY32" s="830"/>
      <c r="AZ32" s="831" t="s">
        <v>556</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397</v>
      </c>
      <c r="C33" s="781"/>
      <c r="D33" s="781"/>
      <c r="E33" s="781"/>
      <c r="F33" s="781"/>
      <c r="G33" s="781"/>
      <c r="H33" s="781"/>
      <c r="I33" s="781"/>
      <c r="J33" s="781"/>
      <c r="K33" s="781"/>
      <c r="L33" s="781"/>
      <c r="M33" s="781"/>
      <c r="N33" s="781"/>
      <c r="O33" s="781"/>
      <c r="P33" s="782"/>
      <c r="Q33" s="783">
        <v>77662</v>
      </c>
      <c r="R33" s="784"/>
      <c r="S33" s="784"/>
      <c r="T33" s="784"/>
      <c r="U33" s="784"/>
      <c r="V33" s="784">
        <v>71744</v>
      </c>
      <c r="W33" s="784"/>
      <c r="X33" s="784"/>
      <c r="Y33" s="784"/>
      <c r="Z33" s="784"/>
      <c r="AA33" s="784">
        <v>5918</v>
      </c>
      <c r="AB33" s="784"/>
      <c r="AC33" s="784"/>
      <c r="AD33" s="784"/>
      <c r="AE33" s="785"/>
      <c r="AF33" s="786">
        <v>36089</v>
      </c>
      <c r="AG33" s="787"/>
      <c r="AH33" s="787"/>
      <c r="AI33" s="787"/>
      <c r="AJ33" s="788"/>
      <c r="AK33" s="834">
        <v>2</v>
      </c>
      <c r="AL33" s="830"/>
      <c r="AM33" s="830"/>
      <c r="AN33" s="830"/>
      <c r="AO33" s="830"/>
      <c r="AP33" s="830" t="s">
        <v>556</v>
      </c>
      <c r="AQ33" s="830"/>
      <c r="AR33" s="830"/>
      <c r="AS33" s="830"/>
      <c r="AT33" s="830"/>
      <c r="AU33" s="830">
        <v>3000</v>
      </c>
      <c r="AV33" s="830"/>
      <c r="AW33" s="830"/>
      <c r="AX33" s="830"/>
      <c r="AY33" s="830"/>
      <c r="AZ33" s="831" t="s">
        <v>556</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379</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40237</v>
      </c>
      <c r="AG63" s="844"/>
      <c r="AH63" s="844"/>
      <c r="AI63" s="844"/>
      <c r="AJ63" s="845"/>
      <c r="AK63" s="846"/>
      <c r="AL63" s="841"/>
      <c r="AM63" s="841"/>
      <c r="AN63" s="841"/>
      <c r="AO63" s="841"/>
      <c r="AP63" s="844">
        <v>13200</v>
      </c>
      <c r="AQ63" s="844"/>
      <c r="AR63" s="844"/>
      <c r="AS63" s="844"/>
      <c r="AT63" s="844"/>
      <c r="AU63" s="844">
        <v>8989</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557</v>
      </c>
      <c r="C68" s="870"/>
      <c r="D68" s="870"/>
      <c r="E68" s="870"/>
      <c r="F68" s="870"/>
      <c r="G68" s="870"/>
      <c r="H68" s="870"/>
      <c r="I68" s="870"/>
      <c r="J68" s="870"/>
      <c r="K68" s="870"/>
      <c r="L68" s="870"/>
      <c r="M68" s="870"/>
      <c r="N68" s="870"/>
      <c r="O68" s="870"/>
      <c r="P68" s="871"/>
      <c r="Q68" s="872">
        <v>4917</v>
      </c>
      <c r="R68" s="866"/>
      <c r="S68" s="866"/>
      <c r="T68" s="866"/>
      <c r="U68" s="866"/>
      <c r="V68" s="866">
        <v>4349</v>
      </c>
      <c r="W68" s="866"/>
      <c r="X68" s="866"/>
      <c r="Y68" s="866"/>
      <c r="Z68" s="866"/>
      <c r="AA68" s="866">
        <v>568</v>
      </c>
      <c r="AB68" s="866"/>
      <c r="AC68" s="866"/>
      <c r="AD68" s="866"/>
      <c r="AE68" s="866"/>
      <c r="AF68" s="866">
        <v>568</v>
      </c>
      <c r="AG68" s="866"/>
      <c r="AH68" s="866"/>
      <c r="AI68" s="866"/>
      <c r="AJ68" s="866"/>
      <c r="AK68" s="866">
        <v>11</v>
      </c>
      <c r="AL68" s="866"/>
      <c r="AM68" s="866"/>
      <c r="AN68" s="866"/>
      <c r="AO68" s="866"/>
      <c r="AP68" s="866" t="s">
        <v>556</v>
      </c>
      <c r="AQ68" s="866"/>
      <c r="AR68" s="866"/>
      <c r="AS68" s="866"/>
      <c r="AT68" s="866"/>
      <c r="AU68" s="866" t="s">
        <v>556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558</v>
      </c>
      <c r="C69" s="874"/>
      <c r="D69" s="874"/>
      <c r="E69" s="874"/>
      <c r="F69" s="874"/>
      <c r="G69" s="874"/>
      <c r="H69" s="874"/>
      <c r="I69" s="874"/>
      <c r="J69" s="874"/>
      <c r="K69" s="874"/>
      <c r="L69" s="874"/>
      <c r="M69" s="874"/>
      <c r="N69" s="874"/>
      <c r="O69" s="874"/>
      <c r="P69" s="875"/>
      <c r="Q69" s="876">
        <v>96</v>
      </c>
      <c r="R69" s="830"/>
      <c r="S69" s="830"/>
      <c r="T69" s="830"/>
      <c r="U69" s="830"/>
      <c r="V69" s="830">
        <v>63</v>
      </c>
      <c r="W69" s="830"/>
      <c r="X69" s="830"/>
      <c r="Y69" s="830"/>
      <c r="Z69" s="830"/>
      <c r="AA69" s="830">
        <v>33</v>
      </c>
      <c r="AB69" s="830"/>
      <c r="AC69" s="830"/>
      <c r="AD69" s="830"/>
      <c r="AE69" s="830"/>
      <c r="AF69" s="830">
        <v>33</v>
      </c>
      <c r="AG69" s="830"/>
      <c r="AH69" s="830"/>
      <c r="AI69" s="830"/>
      <c r="AJ69" s="830"/>
      <c r="AK69" s="830" t="s">
        <v>556</v>
      </c>
      <c r="AL69" s="830"/>
      <c r="AM69" s="830"/>
      <c r="AN69" s="830"/>
      <c r="AO69" s="830"/>
      <c r="AP69" s="830" t="s">
        <v>556</v>
      </c>
      <c r="AQ69" s="830"/>
      <c r="AR69" s="830"/>
      <c r="AS69" s="830"/>
      <c r="AT69" s="830"/>
      <c r="AU69" s="830" t="s">
        <v>556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559</v>
      </c>
      <c r="C70" s="874"/>
      <c r="D70" s="874"/>
      <c r="E70" s="874"/>
      <c r="F70" s="874"/>
      <c r="G70" s="874"/>
      <c r="H70" s="874"/>
      <c r="I70" s="874"/>
      <c r="J70" s="874"/>
      <c r="K70" s="874"/>
      <c r="L70" s="874"/>
      <c r="M70" s="874"/>
      <c r="N70" s="874"/>
      <c r="O70" s="874"/>
      <c r="P70" s="875"/>
      <c r="Q70" s="876">
        <v>75</v>
      </c>
      <c r="R70" s="830"/>
      <c r="S70" s="830"/>
      <c r="T70" s="830"/>
      <c r="U70" s="830"/>
      <c r="V70" s="830">
        <v>68</v>
      </c>
      <c r="W70" s="830"/>
      <c r="X70" s="830"/>
      <c r="Y70" s="830"/>
      <c r="Z70" s="830"/>
      <c r="AA70" s="830">
        <v>7</v>
      </c>
      <c r="AB70" s="830"/>
      <c r="AC70" s="830"/>
      <c r="AD70" s="830"/>
      <c r="AE70" s="830"/>
      <c r="AF70" s="830">
        <v>7</v>
      </c>
      <c r="AG70" s="830"/>
      <c r="AH70" s="830"/>
      <c r="AI70" s="830"/>
      <c r="AJ70" s="830"/>
      <c r="AK70" s="830">
        <v>17</v>
      </c>
      <c r="AL70" s="830"/>
      <c r="AM70" s="830"/>
      <c r="AN70" s="830"/>
      <c r="AO70" s="830"/>
      <c r="AP70" s="830" t="s">
        <v>556</v>
      </c>
      <c r="AQ70" s="830"/>
      <c r="AR70" s="830"/>
      <c r="AS70" s="830"/>
      <c r="AT70" s="830"/>
      <c r="AU70" s="830" t="s">
        <v>556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560</v>
      </c>
      <c r="C71" s="874"/>
      <c r="D71" s="874"/>
      <c r="E71" s="874"/>
      <c r="F71" s="874"/>
      <c r="G71" s="874"/>
      <c r="H71" s="874"/>
      <c r="I71" s="874"/>
      <c r="J71" s="874"/>
      <c r="K71" s="874"/>
      <c r="L71" s="874"/>
      <c r="M71" s="874"/>
      <c r="N71" s="874"/>
      <c r="O71" s="874"/>
      <c r="P71" s="875"/>
      <c r="Q71" s="876">
        <v>143031</v>
      </c>
      <c r="R71" s="830"/>
      <c r="S71" s="830"/>
      <c r="T71" s="830"/>
      <c r="U71" s="830"/>
      <c r="V71" s="830">
        <v>140009</v>
      </c>
      <c r="W71" s="830"/>
      <c r="X71" s="830"/>
      <c r="Y71" s="830"/>
      <c r="Z71" s="830"/>
      <c r="AA71" s="830">
        <v>3022</v>
      </c>
      <c r="AB71" s="830"/>
      <c r="AC71" s="830"/>
      <c r="AD71" s="830"/>
      <c r="AE71" s="830"/>
      <c r="AF71" s="830">
        <v>3022</v>
      </c>
      <c r="AG71" s="830"/>
      <c r="AH71" s="830"/>
      <c r="AI71" s="830"/>
      <c r="AJ71" s="830"/>
      <c r="AK71" s="830" t="s">
        <v>556</v>
      </c>
      <c r="AL71" s="830"/>
      <c r="AM71" s="830"/>
      <c r="AN71" s="830"/>
      <c r="AO71" s="830"/>
      <c r="AP71" s="830" t="s">
        <v>556</v>
      </c>
      <c r="AQ71" s="830"/>
      <c r="AR71" s="830"/>
      <c r="AS71" s="830"/>
      <c r="AT71" s="830"/>
      <c r="AU71" s="830" t="s">
        <v>556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379</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3630</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2681653</v>
      </c>
      <c r="AB110" s="900"/>
      <c r="AC110" s="900"/>
      <c r="AD110" s="900"/>
      <c r="AE110" s="901"/>
      <c r="AF110" s="902">
        <v>2446026</v>
      </c>
      <c r="AG110" s="900"/>
      <c r="AH110" s="900"/>
      <c r="AI110" s="900"/>
      <c r="AJ110" s="901"/>
      <c r="AK110" s="902">
        <v>2553487</v>
      </c>
      <c r="AL110" s="900"/>
      <c r="AM110" s="900"/>
      <c r="AN110" s="900"/>
      <c r="AO110" s="901"/>
      <c r="AP110" s="903">
        <v>19.7</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28088706</v>
      </c>
      <c r="BR110" s="931"/>
      <c r="BS110" s="931"/>
      <c r="BT110" s="931"/>
      <c r="BU110" s="931"/>
      <c r="BV110" s="931">
        <v>31677980</v>
      </c>
      <c r="BW110" s="931"/>
      <c r="BX110" s="931"/>
      <c r="BY110" s="931"/>
      <c r="BZ110" s="931"/>
      <c r="CA110" s="931">
        <v>32558167</v>
      </c>
      <c r="CB110" s="931"/>
      <c r="CC110" s="931"/>
      <c r="CD110" s="931"/>
      <c r="CE110" s="931"/>
      <c r="CF110" s="944">
        <v>251.1</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9225959</v>
      </c>
      <c r="BR112" s="926"/>
      <c r="BS112" s="926"/>
      <c r="BT112" s="926"/>
      <c r="BU112" s="926"/>
      <c r="BV112" s="926">
        <v>9132833</v>
      </c>
      <c r="BW112" s="926"/>
      <c r="BX112" s="926"/>
      <c r="BY112" s="926"/>
      <c r="BZ112" s="926"/>
      <c r="CA112" s="926">
        <v>8988834</v>
      </c>
      <c r="CB112" s="926"/>
      <c r="CC112" s="926"/>
      <c r="CD112" s="926"/>
      <c r="CE112" s="926"/>
      <c r="CF112" s="920">
        <v>69.3</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355061</v>
      </c>
      <c r="AB113" s="938"/>
      <c r="AC113" s="938"/>
      <c r="AD113" s="938"/>
      <c r="AE113" s="939"/>
      <c r="AF113" s="940">
        <v>366090</v>
      </c>
      <c r="AG113" s="938"/>
      <c r="AH113" s="938"/>
      <c r="AI113" s="938"/>
      <c r="AJ113" s="939"/>
      <c r="AK113" s="940">
        <v>369938</v>
      </c>
      <c r="AL113" s="938"/>
      <c r="AM113" s="938"/>
      <c r="AN113" s="938"/>
      <c r="AO113" s="939"/>
      <c r="AP113" s="941">
        <v>2.9</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t="s">
        <v>121</v>
      </c>
      <c r="BR113" s="926"/>
      <c r="BS113" s="926"/>
      <c r="BT113" s="926"/>
      <c r="BU113" s="926"/>
      <c r="BV113" s="926" t="s">
        <v>121</v>
      </c>
      <c r="BW113" s="926"/>
      <c r="BX113" s="926"/>
      <c r="BY113" s="926"/>
      <c r="BZ113" s="926"/>
      <c r="CA113" s="926" t="s">
        <v>121</v>
      </c>
      <c r="CB113" s="926"/>
      <c r="CC113" s="926"/>
      <c r="CD113" s="926"/>
      <c r="CE113" s="926"/>
      <c r="CF113" s="920" t="s">
        <v>121</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121</v>
      </c>
      <c r="AB114" s="959"/>
      <c r="AC114" s="959"/>
      <c r="AD114" s="959"/>
      <c r="AE114" s="960"/>
      <c r="AF114" s="961" t="s">
        <v>121</v>
      </c>
      <c r="AG114" s="959"/>
      <c r="AH114" s="959"/>
      <c r="AI114" s="959"/>
      <c r="AJ114" s="960"/>
      <c r="AK114" s="961" t="s">
        <v>121</v>
      </c>
      <c r="AL114" s="959"/>
      <c r="AM114" s="959"/>
      <c r="AN114" s="959"/>
      <c r="AO114" s="960"/>
      <c r="AP114" s="962" t="s">
        <v>121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2917963</v>
      </c>
      <c r="BR114" s="926"/>
      <c r="BS114" s="926"/>
      <c r="BT114" s="926"/>
      <c r="BU114" s="926"/>
      <c r="BV114" s="926">
        <v>3048958</v>
      </c>
      <c r="BW114" s="926"/>
      <c r="BX114" s="926"/>
      <c r="BY114" s="926"/>
      <c r="BZ114" s="926"/>
      <c r="CA114" s="926">
        <v>3206553</v>
      </c>
      <c r="CB114" s="926"/>
      <c r="CC114" s="926"/>
      <c r="CD114" s="926"/>
      <c r="CE114" s="926"/>
      <c r="CF114" s="920">
        <v>24.7</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3036714</v>
      </c>
      <c r="AB117" s="979"/>
      <c r="AC117" s="979"/>
      <c r="AD117" s="979"/>
      <c r="AE117" s="980"/>
      <c r="AF117" s="981">
        <v>2812116</v>
      </c>
      <c r="AG117" s="979"/>
      <c r="AH117" s="979"/>
      <c r="AI117" s="979"/>
      <c r="AJ117" s="980"/>
      <c r="AK117" s="981">
        <v>2923425</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7"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40232628</v>
      </c>
      <c r="BR119" s="1000"/>
      <c r="BS119" s="1000"/>
      <c r="BT119" s="1000"/>
      <c r="BU119" s="1000"/>
      <c r="BV119" s="1000">
        <v>43859771</v>
      </c>
      <c r="BW119" s="1000"/>
      <c r="BX119" s="1000"/>
      <c r="BY119" s="1000"/>
      <c r="BZ119" s="1000"/>
      <c r="CA119" s="1000">
        <v>44753554</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8"/>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10284823</v>
      </c>
      <c r="BR120" s="931"/>
      <c r="BS120" s="931"/>
      <c r="BT120" s="931"/>
      <c r="BU120" s="931"/>
      <c r="BV120" s="931">
        <v>11337927</v>
      </c>
      <c r="BW120" s="931"/>
      <c r="BX120" s="931"/>
      <c r="BY120" s="931"/>
      <c r="BZ120" s="931"/>
      <c r="CA120" s="931">
        <v>10957100</v>
      </c>
      <c r="CB120" s="931"/>
      <c r="CC120" s="931"/>
      <c r="CD120" s="931"/>
      <c r="CE120" s="931"/>
      <c r="CF120" s="944">
        <v>84.5</v>
      </c>
      <c r="CG120" s="945"/>
      <c r="CH120" s="945"/>
      <c r="CI120" s="945"/>
      <c r="CJ120" s="945"/>
      <c r="CK120" s="1006" t="s">
        <v>448</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6121203</v>
      </c>
      <c r="DH120" s="931"/>
      <c r="DI120" s="931"/>
      <c r="DJ120" s="931"/>
      <c r="DK120" s="931"/>
      <c r="DL120" s="931">
        <v>6038311</v>
      </c>
      <c r="DM120" s="931"/>
      <c r="DN120" s="931"/>
      <c r="DO120" s="931"/>
      <c r="DP120" s="931"/>
      <c r="DQ120" s="931">
        <v>5905097</v>
      </c>
      <c r="DR120" s="931"/>
      <c r="DS120" s="931"/>
      <c r="DT120" s="931"/>
      <c r="DU120" s="931"/>
      <c r="DV120" s="932">
        <v>45.5</v>
      </c>
      <c r="DW120" s="932"/>
      <c r="DX120" s="932"/>
      <c r="DY120" s="932"/>
      <c r="DZ120" s="933"/>
    </row>
    <row r="121" spans="1:130" s="218" customFormat="1" ht="26.25" customHeight="1" x14ac:dyDescent="0.15">
      <c r="A121" s="1058"/>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487270</v>
      </c>
      <c r="BR121" s="926"/>
      <c r="BS121" s="926"/>
      <c r="BT121" s="926"/>
      <c r="BU121" s="926"/>
      <c r="BV121" s="926">
        <v>446070</v>
      </c>
      <c r="BW121" s="926"/>
      <c r="BX121" s="926"/>
      <c r="BY121" s="926"/>
      <c r="BZ121" s="926"/>
      <c r="CA121" s="926">
        <v>422021</v>
      </c>
      <c r="CB121" s="926"/>
      <c r="CC121" s="926"/>
      <c r="CD121" s="926"/>
      <c r="CE121" s="926"/>
      <c r="CF121" s="920">
        <v>3.3</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3000000</v>
      </c>
      <c r="DH121" s="926"/>
      <c r="DI121" s="926"/>
      <c r="DJ121" s="926"/>
      <c r="DK121" s="926"/>
      <c r="DL121" s="926">
        <v>3000000</v>
      </c>
      <c r="DM121" s="926"/>
      <c r="DN121" s="926"/>
      <c r="DO121" s="926"/>
      <c r="DP121" s="926"/>
      <c r="DQ121" s="926">
        <v>3000000</v>
      </c>
      <c r="DR121" s="926"/>
      <c r="DS121" s="926"/>
      <c r="DT121" s="926"/>
      <c r="DU121" s="926"/>
      <c r="DV121" s="927">
        <v>23.1</v>
      </c>
      <c r="DW121" s="927"/>
      <c r="DX121" s="927"/>
      <c r="DY121" s="927"/>
      <c r="DZ121" s="928"/>
    </row>
    <row r="122" spans="1:130" s="218" customFormat="1" ht="26.25" customHeight="1" x14ac:dyDescent="0.15">
      <c r="A122" s="1058"/>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18475783</v>
      </c>
      <c r="BR122" s="1000"/>
      <c r="BS122" s="1000"/>
      <c r="BT122" s="1000"/>
      <c r="BU122" s="1000"/>
      <c r="BV122" s="1000">
        <v>20261493</v>
      </c>
      <c r="BW122" s="1000"/>
      <c r="BX122" s="1000"/>
      <c r="BY122" s="1000"/>
      <c r="BZ122" s="1000"/>
      <c r="CA122" s="1000">
        <v>20973731</v>
      </c>
      <c r="CB122" s="1000"/>
      <c r="CC122" s="1000"/>
      <c r="CD122" s="1000"/>
      <c r="CE122" s="1000"/>
      <c r="CF122" s="1017">
        <v>161.69999999999999</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60854</v>
      </c>
      <c r="DH122" s="926"/>
      <c r="DI122" s="926"/>
      <c r="DJ122" s="926"/>
      <c r="DK122" s="926"/>
      <c r="DL122" s="926">
        <v>94522</v>
      </c>
      <c r="DM122" s="926"/>
      <c r="DN122" s="926"/>
      <c r="DO122" s="926"/>
      <c r="DP122" s="926"/>
      <c r="DQ122" s="926">
        <v>83737</v>
      </c>
      <c r="DR122" s="926"/>
      <c r="DS122" s="926"/>
      <c r="DT122" s="926"/>
      <c r="DU122" s="926"/>
      <c r="DV122" s="927">
        <v>0.6</v>
      </c>
      <c r="DW122" s="927"/>
      <c r="DX122" s="927"/>
      <c r="DY122" s="927"/>
      <c r="DZ122" s="928"/>
    </row>
    <row r="123" spans="1:130" s="218" customFormat="1" ht="26.25" customHeight="1" x14ac:dyDescent="0.15">
      <c r="A123" s="1058"/>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4">
        <v>29247876</v>
      </c>
      <c r="BR123" s="1031"/>
      <c r="BS123" s="1031"/>
      <c r="BT123" s="1031"/>
      <c r="BU123" s="1031"/>
      <c r="BV123" s="1031">
        <v>32045490</v>
      </c>
      <c r="BW123" s="1031"/>
      <c r="BX123" s="1031"/>
      <c r="BY123" s="1031"/>
      <c r="BZ123" s="1031"/>
      <c r="CA123" s="1031">
        <v>32352852</v>
      </c>
      <c r="CB123" s="1031"/>
      <c r="CC123" s="1031"/>
      <c r="CD123" s="1031"/>
      <c r="CE123" s="1031"/>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8"/>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60" t="s">
        <v>453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89.7</v>
      </c>
      <c r="BR124" s="1027"/>
      <c r="BS124" s="1027"/>
      <c r="BT124" s="1027"/>
      <c r="BU124" s="1027"/>
      <c r="BV124" s="1027">
        <v>95.2</v>
      </c>
      <c r="BW124" s="1027"/>
      <c r="BX124" s="1027"/>
      <c r="BY124" s="1027"/>
      <c r="BZ124" s="1027"/>
      <c r="CA124" s="1027">
        <v>95.6</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8"/>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8"/>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9"/>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2" t="s">
        <v>459</v>
      </c>
      <c r="AY127" s="1033"/>
      <c r="AZ127" s="1033"/>
      <c r="BA127" s="1033"/>
      <c r="BB127" s="1033"/>
      <c r="BC127" s="1033"/>
      <c r="BD127" s="1033"/>
      <c r="BE127" s="1034"/>
      <c r="BF127" s="1035" t="s">
        <v>460</v>
      </c>
      <c r="BG127" s="1033"/>
      <c r="BH127" s="1033"/>
      <c r="BI127" s="1033"/>
      <c r="BJ127" s="1033"/>
      <c r="BK127" s="1033"/>
      <c r="BL127" s="1034"/>
      <c r="BM127" s="1035" t="s">
        <v>461</v>
      </c>
      <c r="BN127" s="1033"/>
      <c r="BO127" s="1033"/>
      <c r="BP127" s="1033"/>
      <c r="BQ127" s="1033"/>
      <c r="BR127" s="1033"/>
      <c r="BS127" s="1034"/>
      <c r="BT127" s="1035" t="s">
        <v>462</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v>49346</v>
      </c>
      <c r="AB128" s="1047"/>
      <c r="AC128" s="1047"/>
      <c r="AD128" s="1047"/>
      <c r="AE128" s="1048"/>
      <c r="AF128" s="1049">
        <v>32579</v>
      </c>
      <c r="AG128" s="1047"/>
      <c r="AH128" s="1047"/>
      <c r="AI128" s="1047"/>
      <c r="AJ128" s="1048"/>
      <c r="AK128" s="1049">
        <v>64652</v>
      </c>
      <c r="AL128" s="1047"/>
      <c r="AM128" s="1047"/>
      <c r="AN128" s="1047"/>
      <c r="AO128" s="1048"/>
      <c r="AP128" s="1050"/>
      <c r="AQ128" s="1051"/>
      <c r="AR128" s="1051"/>
      <c r="AS128" s="1051"/>
      <c r="AT128" s="1052"/>
      <c r="AU128" s="220"/>
      <c r="AV128" s="220"/>
      <c r="AW128" s="220"/>
      <c r="AX128" s="896" t="s">
        <v>466</v>
      </c>
      <c r="AY128" s="897"/>
      <c r="AZ128" s="897"/>
      <c r="BA128" s="897"/>
      <c r="BB128" s="897"/>
      <c r="BC128" s="897"/>
      <c r="BD128" s="897"/>
      <c r="BE128" s="898"/>
      <c r="BF128" s="1053" t="s">
        <v>121</v>
      </c>
      <c r="BG128" s="1054"/>
      <c r="BH128" s="1054"/>
      <c r="BI128" s="1054"/>
      <c r="BJ128" s="1054"/>
      <c r="BK128" s="1054"/>
      <c r="BL128" s="1055"/>
      <c r="BM128" s="1053">
        <v>12.83</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467</v>
      </c>
      <c r="CQ128" s="726"/>
      <c r="CR128" s="726"/>
      <c r="CS128" s="726"/>
      <c r="CT128" s="726"/>
      <c r="CU128" s="726"/>
      <c r="CV128" s="726"/>
      <c r="CW128" s="726"/>
      <c r="CX128" s="726"/>
      <c r="CY128" s="726"/>
      <c r="CZ128" s="726"/>
      <c r="DA128" s="726"/>
      <c r="DB128" s="726"/>
      <c r="DC128" s="726"/>
      <c r="DD128" s="726"/>
      <c r="DE128" s="726"/>
      <c r="DF128" s="1037"/>
      <c r="DG128" s="1038" t="s">
        <v>121</v>
      </c>
      <c r="DH128" s="1039"/>
      <c r="DI128" s="1039"/>
      <c r="DJ128" s="1039"/>
      <c r="DK128" s="1039"/>
      <c r="DL128" s="1039" t="s">
        <v>121</v>
      </c>
      <c r="DM128" s="1039"/>
      <c r="DN128" s="1039"/>
      <c r="DO128" s="1039"/>
      <c r="DP128" s="1039"/>
      <c r="DQ128" s="1039" t="s">
        <v>121</v>
      </c>
      <c r="DR128" s="1039"/>
      <c r="DS128" s="1039"/>
      <c r="DT128" s="1039"/>
      <c r="DU128" s="1039"/>
      <c r="DV128" s="1040" t="s">
        <v>121</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13722919</v>
      </c>
      <c r="AB129" s="959"/>
      <c r="AC129" s="959"/>
      <c r="AD129" s="959"/>
      <c r="AE129" s="960"/>
      <c r="AF129" s="961">
        <v>13780714</v>
      </c>
      <c r="AG129" s="959"/>
      <c r="AH129" s="959"/>
      <c r="AI129" s="959"/>
      <c r="AJ129" s="960"/>
      <c r="AK129" s="961">
        <v>14353211</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121</v>
      </c>
      <c r="BG129" s="1067"/>
      <c r="BH129" s="1067"/>
      <c r="BI129" s="1067"/>
      <c r="BJ129" s="1067"/>
      <c r="BK129" s="1067"/>
      <c r="BL129" s="1068"/>
      <c r="BM129" s="1066">
        <v>17.829999999999998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1487167</v>
      </c>
      <c r="AB130" s="959"/>
      <c r="AC130" s="959"/>
      <c r="AD130" s="959"/>
      <c r="AE130" s="960"/>
      <c r="AF130" s="961">
        <v>1370810</v>
      </c>
      <c r="AG130" s="959"/>
      <c r="AH130" s="959"/>
      <c r="AI130" s="959"/>
      <c r="AJ130" s="960"/>
      <c r="AK130" s="961">
        <v>1386091</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11.6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12235752</v>
      </c>
      <c r="AB131" s="986"/>
      <c r="AC131" s="986"/>
      <c r="AD131" s="986"/>
      <c r="AE131" s="987"/>
      <c r="AF131" s="985">
        <v>12409904</v>
      </c>
      <c r="AG131" s="986"/>
      <c r="AH131" s="986"/>
      <c r="AI131" s="986"/>
      <c r="AJ131" s="987"/>
      <c r="AK131" s="985">
        <v>12967120</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7"/>
      <c r="BF131" s="1084">
        <v>95.6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12.26079934</v>
      </c>
      <c r="AB132" s="1097"/>
      <c r="AC132" s="1097"/>
      <c r="AD132" s="1097"/>
      <c r="AE132" s="1098"/>
      <c r="AF132" s="1099">
        <v>11.351634949999999</v>
      </c>
      <c r="AG132" s="1097"/>
      <c r="AH132" s="1097"/>
      <c r="AI132" s="1097"/>
      <c r="AJ132" s="1098"/>
      <c r="AK132" s="1099">
        <v>11.35704767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12.3</v>
      </c>
      <c r="AB133" s="1080"/>
      <c r="AC133" s="1080"/>
      <c r="AD133" s="1080"/>
      <c r="AE133" s="1081"/>
      <c r="AF133" s="1079">
        <v>11.9</v>
      </c>
      <c r="AG133" s="1080"/>
      <c r="AH133" s="1080"/>
      <c r="AI133" s="1080"/>
      <c r="AJ133" s="1081"/>
      <c r="AK133" s="1079">
        <v>11.6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s0JRGPvM6Zgvp2Nhw79Egif2ORfCcjpf2m/Fbx7plqi0xlOHd9LWjpCaSXch1jgUSXEucTdKFMD9/xPK+eoLw==" saltValue="izbIttxpgxMVbkDq/YLd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E1" zoomScaleNormal="85" zoomScaleSheetLayoutView="100" workbookViewId="0">
      <selection activeCell="CV27" sqref="CV27"/>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B0ki1iG7X1dZZWde5qy9XkP9/ZxuMJfnesry85nuSKRavm9a9av8TfFh8U5ewmhE7s3NY9NPtlZXFzUgtlcLQ==" saltValue="8F9N60UaaLtvfZMCXFY5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9"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9ni1d/LQaaxtYbugr5XNnCGAnM9BUKNo+zLBwqrg/r6CQCFySt51lbNs6QEcW1cIdGb8FYGnC3xSNNvyrYhXw==" saltValue="6o79MivtjuKO1ItdiULuo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3"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4978867</v>
      </c>
      <c r="AP9" s="269">
        <v>93517</v>
      </c>
      <c r="AQ9" s="270">
        <v>95899</v>
      </c>
      <c r="AR9" s="271">
        <v>-2.5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592</v>
      </c>
      <c r="AP10" s="272">
        <v>11</v>
      </c>
      <c r="AQ10" s="273">
        <v>7418</v>
      </c>
      <c r="AR10" s="274">
        <v>-99.9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1842</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v>18</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162933</v>
      </c>
      <c r="AP13" s="272">
        <v>3060</v>
      </c>
      <c r="AQ13" s="273">
        <v>3674</v>
      </c>
      <c r="AR13" s="274">
        <v>-16.7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42232</v>
      </c>
      <c r="AP14" s="272">
        <v>793</v>
      </c>
      <c r="AQ14" s="273">
        <v>2040</v>
      </c>
      <c r="AR14" s="274">
        <v>-61.1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-156119</v>
      </c>
      <c r="AP15" s="272">
        <v>-2932</v>
      </c>
      <c r="AQ15" s="273">
        <v>-5724</v>
      </c>
      <c r="AR15" s="274">
        <v>-48.8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5028505</v>
      </c>
      <c r="AP16" s="272">
        <v>94450</v>
      </c>
      <c r="AQ16" s="273">
        <v>105167</v>
      </c>
      <c r="AR16" s="274">
        <v>-10.199999999999999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9.11</v>
      </c>
      <c r="AP21" s="286">
        <v>8.91</v>
      </c>
      <c r="AQ21" s="287">
        <v>0.2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96.8</v>
      </c>
      <c r="AP22" s="291">
        <v>97.6</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2553487</v>
      </c>
      <c r="AP32" s="300">
        <v>47962</v>
      </c>
      <c r="AQ32" s="301">
        <v>63956</v>
      </c>
      <c r="AR32" s="302">
        <v>-25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v>4</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369938</v>
      </c>
      <c r="AP35" s="300">
        <v>6948</v>
      </c>
      <c r="AQ35" s="301">
        <v>14498</v>
      </c>
      <c r="AR35" s="302">
        <v>-52.1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t="s">
        <v>489</v>
      </c>
      <c r="AP36" s="300" t="s">
        <v>489</v>
      </c>
      <c r="AQ36" s="301">
        <v>1993</v>
      </c>
      <c r="AR36" s="302" t="s">
        <v>489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489</v>
      </c>
      <c r="AP37" s="300" t="s">
        <v>489</v>
      </c>
      <c r="AQ37" s="301">
        <v>407</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489</v>
      </c>
      <c r="AP38" s="303" t="s">
        <v>489</v>
      </c>
      <c r="AQ38" s="304">
        <v>1</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-64652</v>
      </c>
      <c r="AP39" s="300">
        <v>-1214</v>
      </c>
      <c r="AQ39" s="301">
        <v>-3355</v>
      </c>
      <c r="AR39" s="302">
        <v>-63.8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-1386091</v>
      </c>
      <c r="AP40" s="300">
        <v>-26035</v>
      </c>
      <c r="AQ40" s="301">
        <v>-53996</v>
      </c>
      <c r="AR40" s="302">
        <v>-51.8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1472682</v>
      </c>
      <c r="AP41" s="300">
        <v>27661</v>
      </c>
      <c r="AQ41" s="301">
        <v>23508</v>
      </c>
      <c r="AR41" s="302">
        <v>17.7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3005234</v>
      </c>
      <c r="AN51" s="322">
        <v>53439</v>
      </c>
      <c r="AO51" s="323">
        <v>12.6</v>
      </c>
      <c r="AP51" s="324">
        <v>70329</v>
      </c>
      <c r="AQ51" s="325">
        <v>0.2</v>
      </c>
      <c r="AR51" s="326">
        <v>12.4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2175279</v>
      </c>
      <c r="AN52" s="330">
        <v>38681</v>
      </c>
      <c r="AO52" s="331">
        <v>30.2</v>
      </c>
      <c r="AP52" s="332">
        <v>39403</v>
      </c>
      <c r="AQ52" s="333">
        <v>9.1</v>
      </c>
      <c r="AR52" s="334">
        <v>21.1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4266694</v>
      </c>
      <c r="AN53" s="322">
        <v>76924</v>
      </c>
      <c r="AO53" s="323">
        <v>43.9</v>
      </c>
      <c r="AP53" s="324">
        <v>71871</v>
      </c>
      <c r="AQ53" s="325">
        <v>2.2000000000000002</v>
      </c>
      <c r="AR53" s="326">
        <v>41.7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1976630</v>
      </c>
      <c r="AN54" s="330">
        <v>35637</v>
      </c>
      <c r="AO54" s="331">
        <v>-7.9</v>
      </c>
      <c r="AP54" s="332">
        <v>38232</v>
      </c>
      <c r="AQ54" s="333">
        <v>-3</v>
      </c>
      <c r="AR54" s="334">
        <v>-4.9000000000000004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3369902</v>
      </c>
      <c r="AN55" s="322">
        <v>61555</v>
      </c>
      <c r="AO55" s="323">
        <v>-20</v>
      </c>
      <c r="AP55" s="324">
        <v>71807</v>
      </c>
      <c r="AQ55" s="325">
        <v>-0.1</v>
      </c>
      <c r="AR55" s="326">
        <v>-19.899999999999999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2779346</v>
      </c>
      <c r="AN56" s="330">
        <v>50768</v>
      </c>
      <c r="AO56" s="331">
        <v>42.5</v>
      </c>
      <c r="AP56" s="332">
        <v>37333</v>
      </c>
      <c r="AQ56" s="333">
        <v>-2.4</v>
      </c>
      <c r="AR56" s="334">
        <v>44.9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6868348</v>
      </c>
      <c r="AN57" s="322">
        <v>127114</v>
      </c>
      <c r="AO57" s="323">
        <v>106.5</v>
      </c>
      <c r="AP57" s="324">
        <v>80821</v>
      </c>
      <c r="AQ57" s="325">
        <v>12.6</v>
      </c>
      <c r="AR57" s="326">
        <v>93.9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6150071</v>
      </c>
      <c r="AN58" s="330">
        <v>113821</v>
      </c>
      <c r="AO58" s="331">
        <v>124.2</v>
      </c>
      <c r="AP58" s="332">
        <v>49586</v>
      </c>
      <c r="AQ58" s="333">
        <v>32.799999999999997</v>
      </c>
      <c r="AR58" s="334">
        <v>91.4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2526518</v>
      </c>
      <c r="AN59" s="322">
        <v>47455</v>
      </c>
      <c r="AO59" s="323">
        <v>-62.7</v>
      </c>
      <c r="AP59" s="324">
        <v>79840</v>
      </c>
      <c r="AQ59" s="325">
        <v>-1.2</v>
      </c>
      <c r="AR59" s="326">
        <v>-61.5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2084603</v>
      </c>
      <c r="AN60" s="330">
        <v>39155</v>
      </c>
      <c r="AO60" s="331">
        <v>-65.599999999999994</v>
      </c>
      <c r="AP60" s="332">
        <v>45238</v>
      </c>
      <c r="AQ60" s="333">
        <v>-8.8000000000000007</v>
      </c>
      <c r="AR60" s="334">
        <v>-56.8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4007339</v>
      </c>
      <c r="AN61" s="337">
        <v>73297</v>
      </c>
      <c r="AO61" s="338">
        <v>16.100000000000001</v>
      </c>
      <c r="AP61" s="339">
        <v>74934</v>
      </c>
      <c r="AQ61" s="340">
        <v>2.7</v>
      </c>
      <c r="AR61" s="326">
        <v>13.4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3033186</v>
      </c>
      <c r="AN62" s="330">
        <v>55612</v>
      </c>
      <c r="AO62" s="331">
        <v>24.7</v>
      </c>
      <c r="AP62" s="332">
        <v>41958</v>
      </c>
      <c r="AQ62" s="333">
        <v>5.5</v>
      </c>
      <c r="AR62" s="334">
        <v>19.2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CDYZv47WT8yUxIDr12jaTewkLZG6tQbqYGRwSnrq1Erq4nXmm+4qeRYmqKLXtIsTxPWjHqKd6iSsLS2FsUrWA==" saltValue="ub8qlvqyN2WXB7TC7EAS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9" zoomScaleNormal="100" zoomScaleSheetLayoutView="55" workbookViewId="0">
      <selection activeCell="AG103" sqref="AG103"/>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Mz2dkASiQnGy7aUZrjdlBStc490Sg3NAxf0I2mo0HnAiw62FYFnHXGGQbWTv2vNJWHgBXgovhWBtYAS3Bvn83w==" saltValue="O9fUNlfNBZb7MHdGtHd/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election activeCell="AE94" sqref="AE9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N4oZeRTcTZk6weoMZYcdZEq3/QvQ0jkg4W/IwA18EV32UlernKJAACbSY+fOi3RC95zIbmnLOpSY2M0n94rTuw==" saltValue="8Wtz8o+a6mwJVPA86yY5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topLeftCell="A43" zoomScaleSheetLayoutView="100" workbookViewId="0">
      <selection activeCell="I47" sqref="I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9.9600000000000009</v>
      </c>
      <c r="G47" s="12">
        <v>20.22</v>
      </c>
      <c r="H47" s="12">
        <v>25.93</v>
      </c>
      <c r="I47" s="12">
        <v>38.78</v>
      </c>
      <c r="J47" s="13">
        <v>35.36</v>
      </c>
    </row>
    <row r="48" spans="2:10" ht="57.75" customHeight="1" x14ac:dyDescent="0.15">
      <c r="B48" s="14"/>
      <c r="C48" s="1141" t="s">
        <v>4</v>
      </c>
      <c r="D48" s="1141"/>
      <c r="E48" s="1142"/>
      <c r="F48" s="15">
        <v>6.24</v>
      </c>
      <c r="G48" s="16">
        <v>6.21</v>
      </c>
      <c r="H48" s="16">
        <v>6.39</v>
      </c>
      <c r="I48" s="16">
        <v>7.6</v>
      </c>
      <c r="J48" s="17">
        <v>3.93</v>
      </c>
    </row>
    <row r="49" spans="2:10" ht="57.75" customHeight="1" thickBot="1" x14ac:dyDescent="0.2">
      <c r="B49" s="18"/>
      <c r="C49" s="1143" t="s">
        <v>5</v>
      </c>
      <c r="D49" s="1143"/>
      <c r="E49" s="1144"/>
      <c r="F49" s="19" t="s">
        <v>533</v>
      </c>
      <c r="G49" s="20">
        <v>10.83</v>
      </c>
      <c r="H49" s="20">
        <v>4.95</v>
      </c>
      <c r="I49" s="20">
        <v>14.66</v>
      </c>
      <c r="J49" s="21" t="s">
        <v>534</v>
      </c>
    </row>
    <row r="50" spans="2:10" x14ac:dyDescent="0.15"/>
  </sheetData>
  <sheetProtection algorithmName="SHA-512" hashValue="zjfFZr6OL704JXa47QLxUWvcoHC1zizHn2WXESZVg2YBtfbvqAivK3Je/fReLDLAdVFKZiCkoGjsGUVPwkIHdQ==" saltValue="+4OFpOh2aFKOlVGCUo3f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2026-03-18T01:38:37Z</cp:lastPrinted>
  <dcterms:created xsi:type="dcterms:W3CDTF">2026-02-23T08:38:42Z</dcterms:created>
  <dcterms:modified xsi:type="dcterms:W3CDTF">2026-03-18T05:13:57Z</dcterms:modified>
  <cp:category/>
</cp:coreProperties>
</file>